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工程项目\2024年\醋酸乙烯循环水\自控\数据表1219\"/>
    </mc:Choice>
  </mc:AlternateContent>
  <bookViews>
    <workbookView xWindow="-120" yWindow="-120" windowWidth="29040" windowHeight="15840" firstSheet="2" activeTab="2"/>
  </bookViews>
  <sheets>
    <sheet name="索引" sheetId="67" state="hidden" r:id="rId1"/>
    <sheet name="源数据" sheetId="65" state="hidden" r:id="rId2"/>
    <sheet name="一体化温度变送器" sheetId="13" r:id="rId3"/>
  </sheets>
  <definedNames>
    <definedName name="_xlnm.Print_Area" localSheetId="0">索引!$B$1:$AH$44</definedName>
    <definedName name="_xlnm.Print_Area" localSheetId="2">一体化温度变送器!$B$1:$AH$44</definedName>
    <definedName name="_xlnm.Print_Titles" localSheetId="2">一体化温度变送器!$1:$4</definedName>
    <definedName name="版次">#REF!</definedName>
    <definedName name="材料">OFFSET(源数据!$AK$1,1,,COUNTA(源数据!$AK:$AK,1)-1)</definedName>
    <definedName name="法兰尺寸">OFFSET(源数据!$AJ$1,1,,COUNTA(源数据!$AJ:$AJ,1)-1)</definedName>
    <definedName name="法兰等级及标准">OFFSET(源数据!$AI$1,1,,COUNTA(源数据!$AI:$AI,1)-1)</definedName>
    <definedName name="法兰连接">源数据!$AI$2:$AI$18</definedName>
    <definedName name="防爆等级">OFFSET(源数据!$AG$1,1,,COUNTA(源数据!$AG:$AG,1)-1)</definedName>
    <definedName name="工程号">#REF!</definedName>
    <definedName name="接口尺寸">OFFSET(源数据!$AF$1,1,,COUNTA(源数据!$AF:$AF,1)-1)</definedName>
    <definedName name="连接方式">源数据!$AH$1:$AI$1</definedName>
    <definedName name="螺纹连接M27×2">源数据!$AH$3:$AH$12</definedName>
    <definedName name="设计阶段">#REF!</definedName>
    <definedName name="图号">#REF!</definedName>
    <definedName name="外径">OFFSET(源数据!$AM$1,1,,COUNTA(源数据!$AM:$AM,1)-1)</definedName>
    <definedName name="项目名称">#REF!</definedName>
    <definedName name="信号类型">OFFSET(源数据!$AE$1,1,,COUNTA(源数据!$AE:$AE)-1)</definedName>
    <definedName name="主项号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13" l="1"/>
  <c r="A6" i="65" l="1"/>
  <c r="A68" i="65"/>
  <c r="A69" i="65"/>
  <c r="U16" i="13" l="1"/>
  <c r="A67" i="65" l="1"/>
  <c r="A59" i="65"/>
  <c r="A60" i="65"/>
  <c r="A61" i="65"/>
  <c r="A62" i="65"/>
  <c r="A63" i="65"/>
  <c r="A64" i="65"/>
  <c r="A65" i="65"/>
  <c r="A66" i="65"/>
  <c r="Z8" i="67" l="1"/>
  <c r="Z9" i="67"/>
  <c r="Z10" i="67"/>
  <c r="Z11" i="67"/>
  <c r="Z12" i="67"/>
  <c r="Z13" i="67"/>
  <c r="Z14" i="67"/>
  <c r="Z15" i="67"/>
  <c r="Z16" i="67"/>
  <c r="Z17" i="67"/>
  <c r="Z18" i="67"/>
  <c r="Z19" i="67"/>
  <c r="Z20" i="67"/>
  <c r="Z21" i="67"/>
  <c r="Z22" i="67"/>
  <c r="Z23" i="67"/>
  <c r="Z24" i="67"/>
  <c r="Z25" i="67"/>
  <c r="Z26" i="67"/>
  <c r="Z27" i="67"/>
  <c r="Z28" i="67"/>
  <c r="Z29" i="67"/>
  <c r="Z30" i="67"/>
  <c r="Z31" i="67"/>
  <c r="Z32" i="67"/>
  <c r="Z33" i="67"/>
  <c r="Z34" i="67"/>
  <c r="Z35" i="67"/>
  <c r="Z36" i="67"/>
  <c r="Z37" i="67"/>
  <c r="Z38" i="67"/>
  <c r="Z39" i="67"/>
  <c r="Z40" i="67"/>
  <c r="Z41" i="67"/>
  <c r="Z42" i="67"/>
  <c r="Z43" i="67"/>
  <c r="Z44" i="67"/>
  <c r="Z7" i="67"/>
  <c r="AF2" i="67"/>
  <c r="Z2" i="67"/>
  <c r="W1" i="67"/>
  <c r="Z3" i="67"/>
  <c r="A52" i="65" l="1"/>
  <c r="A53" i="65"/>
  <c r="A54" i="65"/>
  <c r="A55" i="65"/>
  <c r="A56" i="65"/>
  <c r="A57" i="65"/>
  <c r="A58" i="65"/>
  <c r="A42" i="65" l="1"/>
  <c r="A43" i="65"/>
  <c r="A44" i="65"/>
  <c r="A45" i="65"/>
  <c r="A46" i="65"/>
  <c r="A47" i="65"/>
  <c r="A48" i="65"/>
  <c r="A49" i="65"/>
  <c r="A50" i="65"/>
  <c r="A51" i="65"/>
  <c r="A33" i="65"/>
  <c r="A34" i="65"/>
  <c r="A35" i="65"/>
  <c r="A36" i="65"/>
  <c r="A37" i="65"/>
  <c r="A38" i="65"/>
  <c r="A39" i="65"/>
  <c r="A40" i="65"/>
  <c r="A41" i="65"/>
  <c r="A32" i="65"/>
  <c r="A31" i="65"/>
  <c r="A17" i="65"/>
  <c r="A18" i="65"/>
  <c r="A19" i="65"/>
  <c r="A20" i="65"/>
  <c r="A21" i="65"/>
  <c r="A22" i="65"/>
  <c r="A23" i="65"/>
  <c r="A24" i="65"/>
  <c r="A25" i="65"/>
  <c r="A26" i="65"/>
  <c r="A27" i="65"/>
  <c r="A28" i="65"/>
  <c r="A29" i="65"/>
  <c r="A30" i="65"/>
  <c r="A13" i="65"/>
  <c r="A14" i="65"/>
  <c r="A15" i="65"/>
  <c r="A16" i="65"/>
  <c r="N8" i="65"/>
  <c r="N9" i="65"/>
  <c r="N10" i="65"/>
  <c r="N4" i="65"/>
  <c r="N5" i="65"/>
  <c r="N6" i="65"/>
  <c r="N7" i="65"/>
  <c r="N3" i="65"/>
  <c r="A8" i="65"/>
  <c r="A9" i="65"/>
  <c r="A10" i="65"/>
  <c r="A11" i="65"/>
  <c r="A12" i="65"/>
  <c r="A4" i="65"/>
  <c r="A5" i="65"/>
  <c r="A7" i="65"/>
  <c r="A3" i="65"/>
</calcChain>
</file>

<file path=xl/comments1.xml><?xml version="1.0" encoding="utf-8"?>
<comments xmlns="http://schemas.openxmlformats.org/spreadsheetml/2006/main">
  <authors>
    <author>Administrator</author>
    <author>tc={A6A32FA5-F0A8-4528-BC45-ADCE21F5FB68}</author>
    <author>tc={7580D5F3-34E6-4913-8CA6-609ECE1BAABD}</author>
    <author>tc={875A082B-47D2-48B1-9045-3C03C57A9870}</author>
    <author>tc={60BCD48E-682C-4BB6-A5E5-3562CB646F84}</author>
  </authors>
  <commentLis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Administrator:此处可用于每个数据表单独编号的情况</t>
        </r>
      </text>
    </comment>
    <comment ref="O1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此处可用于按照仪表类型编号的数据表单，比如温度一类都是K03-01/0,压力都是K03-02/0</t>
        </r>
      </text>
    </comment>
    <comment ref="A3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此处不要改动
</t>
        </r>
      </text>
    </comment>
    <comment ref="N3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此处不要改动
</t>
        </r>
      </text>
    </comment>
    <comment ref="AM3" authorId="1" shapeId="0">
      <text>
        <r>
          <rPr>
            <sz val="9"/>
            <rFont val="宋体"/>
            <family val="3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常用</t>
        </r>
      </text>
    </comment>
    <comment ref="AM5" authorId="2" shapeId="0">
      <text>
        <r>
          <rPr>
            <sz val="9"/>
            <rFont val="宋体"/>
            <family val="3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当保护管长度超过1250mm时，可选用</t>
        </r>
      </text>
    </comment>
    <comment ref="AM6" authorId="3" shapeId="0">
      <text>
        <r>
          <rPr>
            <sz val="9"/>
            <rFont val="宋体"/>
            <family val="3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对应Φ6保护管（直行管）</t>
        </r>
      </text>
    </comment>
    <comment ref="AO6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磁致伸缩式液位计（常用）</t>
        </r>
      </text>
    </comment>
    <comment ref="AM7" authorId="4" shapeId="0">
      <text>
        <r>
          <rPr>
            <sz val="9"/>
            <rFont val="宋体"/>
            <family val="3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对应Φ6保护管（锥形管）</t>
        </r>
      </text>
    </comment>
    <comment ref="AO8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温度变送器，质量流量计（常用），涡轮流量计（液体国外常用）</t>
        </r>
      </text>
    </comment>
    <comment ref="AO9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温度变送器，质量流量计（常用），涡轮流量计（液体国外常用）</t>
        </r>
      </text>
    </comment>
    <comment ref="AO10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质量流量计，容积式流量计</t>
        </r>
      </text>
    </comment>
    <comment ref="AO11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Administror:
电磁流量计（常用），质量流量计，容积式流量计（常用），涡轮流量计（液体国内常用、气体国外常用），浮筒液位计（常用），射频导纳液位计（常用），超声波液位计</t>
        </r>
      </text>
    </comment>
    <comment ref="AO12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涡街流量计（常用），热式质量流量计（常用）</t>
        </r>
      </text>
    </comment>
    <comment ref="AO13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双金属温度计，涡街流量计，电磁流量计，超声波流量计，浮筒液位计，Administrator:
涡轮流量计（气体，国内常用），放射式液位计（常用）
</t>
        </r>
      </text>
    </comment>
    <comment ref="AO14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双金属温度计（常用）</t>
        </r>
      </text>
    </comment>
    <comment ref="AO15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超声波流量计</t>
        </r>
      </text>
    </comment>
    <comment ref="AK16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毛细管铠装层
</t>
        </r>
      </text>
    </comment>
    <comment ref="AO16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涡街流量计（插入式）
转子流量计（常用）</t>
        </r>
      </text>
    </comment>
    <comment ref="AO17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压力表（常用）</t>
        </r>
      </text>
    </comment>
    <comment ref="AO19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计量级雷达液位计</t>
        </r>
      </text>
    </comment>
    <comment ref="AO20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Administrator：
计量级雷达液位计，计量级伺服液位计
计量级超声波液位计</t>
        </r>
      </text>
    </comment>
    <comment ref="AO21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
雷达液位计（常用）
控制级伺服液位计</t>
        </r>
      </text>
    </comment>
    <comment ref="AO22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
磁翻板液位计（常用）</t>
        </r>
      </text>
    </comment>
    <comment ref="AO23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热电偶
</t>
        </r>
      </text>
    </comment>
    <comment ref="AO24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热电偶
</t>
        </r>
      </text>
    </comment>
    <comment ref="AO25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Administror:
可燃有毒气体检测器
</t>
        </r>
      </text>
    </comment>
    <comment ref="AO26" authorId="0" shapeId="0">
      <text>
        <r>
          <rPr>
            <b/>
            <sz val="9"/>
            <color indexed="81"/>
            <rFont val="宋体"/>
            <family val="3"/>
            <charset val="134"/>
          </rPr>
          <t>可燃有毒气体检测器（常用）</t>
        </r>
      </text>
    </comment>
  </commentList>
</comments>
</file>

<file path=xl/sharedStrings.xml><?xml version="1.0" encoding="utf-8"?>
<sst xmlns="http://schemas.openxmlformats.org/spreadsheetml/2006/main" count="799" uniqueCount="582">
  <si>
    <t xml:space="preserve">  </t>
  </si>
  <si>
    <t>施工图</t>
  </si>
  <si>
    <t>工程号
ENG NO</t>
  </si>
  <si>
    <t>主项号
PROJ.NO.</t>
  </si>
  <si>
    <t>设计阶段
STAGE</t>
  </si>
  <si>
    <t>合同号
CONT. NO.</t>
    <phoneticPr fontId="1" type="noConversion"/>
  </si>
  <si>
    <t>图号
DWG. NO.</t>
    <phoneticPr fontId="0" type="noConversion"/>
  </si>
  <si>
    <r>
      <t>第</t>
    </r>
    <r>
      <rPr>
        <sz val="7"/>
        <color indexed="8"/>
        <rFont val="Times New Roman"/>
        <family val="1"/>
      </rPr>
      <t xml:space="preserve">          </t>
    </r>
    <r>
      <rPr>
        <sz val="7"/>
        <color indexed="8"/>
        <rFont val="宋体"/>
        <family val="3"/>
        <charset val="134"/>
      </rPr>
      <t>张</t>
    </r>
    <r>
      <rPr>
        <sz val="7"/>
        <color indexed="8"/>
        <rFont val="Times New Roman"/>
        <family val="1"/>
      </rPr>
      <t xml:space="preserve">   </t>
    </r>
    <r>
      <rPr>
        <sz val="7"/>
        <color indexed="8"/>
        <rFont val="宋体"/>
        <family val="3"/>
        <charset val="134"/>
      </rPr>
      <t>共</t>
    </r>
    <r>
      <rPr>
        <sz val="7"/>
        <color indexed="8"/>
        <rFont val="Times New Roman"/>
        <family val="1"/>
      </rPr>
      <t xml:space="preserve">         </t>
    </r>
    <r>
      <rPr>
        <sz val="7"/>
        <color indexed="8"/>
        <rFont val="宋体"/>
        <family val="3"/>
        <charset val="134"/>
      </rPr>
      <t>张</t>
    </r>
    <r>
      <rPr>
        <sz val="7"/>
        <color indexed="8"/>
        <rFont val="Times New Roman"/>
        <family val="1"/>
      </rPr>
      <t xml:space="preserve"> </t>
    </r>
    <r>
      <rPr>
        <sz val="7"/>
        <color indexed="8"/>
        <rFont val="宋体"/>
        <family val="3"/>
        <charset val="134"/>
      </rPr>
      <t xml:space="preserve">
 SHEET    OF</t>
    </r>
    <phoneticPr fontId="1" type="noConversion"/>
  </si>
  <si>
    <r>
      <t>版次</t>
    </r>
    <r>
      <rPr>
        <sz val="7"/>
        <color indexed="8"/>
        <rFont val="宋体"/>
        <family val="3"/>
        <charset val="134"/>
      </rPr>
      <t xml:space="preserve">
REV.</t>
    </r>
    <phoneticPr fontId="0" type="noConversion"/>
  </si>
  <si>
    <t>P&amp;ID号 P&amp;ID NO.</t>
  </si>
  <si>
    <t>操作条件 OPERATING CONDITIONS</t>
  </si>
  <si>
    <t>型号 MODEL</t>
  </si>
  <si>
    <t>精度 ACCURACY</t>
  </si>
  <si>
    <t>电源 POWER SUPPLY</t>
  </si>
  <si>
    <t>输出信号 OUTPUT SIGNAL</t>
  </si>
  <si>
    <t>电气接口尺寸 ELEC.CONN.SIZE</t>
  </si>
  <si>
    <t>防爆等级 EXPLOSION-PROOF CLASS</t>
  </si>
  <si>
    <t>IP65</t>
    <phoneticPr fontId="1" type="noConversion"/>
  </si>
  <si>
    <t>制造厂 MANUFACTURER</t>
  </si>
  <si>
    <r>
      <t>日</t>
    </r>
    <r>
      <rPr>
        <sz val="7"/>
        <rFont val="Times New Roman"/>
        <family val="1"/>
      </rPr>
      <t xml:space="preserve"> </t>
    </r>
    <r>
      <rPr>
        <sz val="7"/>
        <rFont val="宋体"/>
        <family val="3"/>
        <charset val="134"/>
      </rPr>
      <t>期
DATE</t>
    </r>
  </si>
  <si>
    <r>
      <t>校</t>
    </r>
    <r>
      <rPr>
        <sz val="7"/>
        <rFont val="Times New Roman"/>
        <family val="1"/>
      </rPr>
      <t xml:space="preserve">  </t>
    </r>
    <r>
      <rPr>
        <sz val="7"/>
        <rFont val="宋体"/>
        <family val="3"/>
        <charset val="134"/>
      </rPr>
      <t>核
CHED</t>
    </r>
  </si>
  <si>
    <r>
      <t>审</t>
    </r>
    <r>
      <rPr>
        <sz val="7"/>
        <rFont val="Times New Roman"/>
        <family val="1"/>
      </rPr>
      <t xml:space="preserve">   </t>
    </r>
    <r>
      <rPr>
        <sz val="7"/>
        <rFont val="宋体"/>
        <family val="3"/>
        <charset val="134"/>
      </rPr>
      <t>核
APPD</t>
    </r>
  </si>
  <si>
    <t>一体化温度变送器</t>
    <phoneticPr fontId="18" type="noConversion"/>
  </si>
  <si>
    <t xml:space="preserve"> INTEGRATIVE TEMPERATURE TRANSMITTER</t>
    <phoneticPr fontId="18" type="noConversion"/>
  </si>
  <si>
    <t>管道编号/设备位号 LINE NO./EQUIP.NO.</t>
  </si>
  <si>
    <t>操作压力 OPER.PRES.MPa(G)</t>
  </si>
  <si>
    <t>操作温度 OPER.TEMPER. ℃</t>
    <phoneticPr fontId="1" type="noConversion"/>
  </si>
  <si>
    <t>变送器规格 TRANSMITTER SPECIFICATION</t>
  </si>
  <si>
    <t>测温元件类型 THERMO ELEMENT STYLE</t>
  </si>
  <si>
    <t>分度号 MARK GRADUATION</t>
  </si>
  <si>
    <t>Pt100</t>
  </si>
  <si>
    <t>4~20mA</t>
    <phoneticPr fontId="1" type="noConversion"/>
  </si>
  <si>
    <t>输出指示表 OUTPUT INDICATOR</t>
  </si>
  <si>
    <t>1/2"NPT</t>
    <phoneticPr fontId="1" type="noConversion"/>
  </si>
  <si>
    <t>测温元件规格 THERMO ELEMENT SPECIFICATION</t>
  </si>
  <si>
    <t>测量元件数量 THERMO- ELEMENT QNTY.</t>
  </si>
  <si>
    <t>结构形式 CONSTRUCTION STYLE</t>
  </si>
  <si>
    <t>铠装</t>
  </si>
  <si>
    <t>保护管直径 THERMOWELL DIAMETER (mm)</t>
  </si>
  <si>
    <t>全长 OVERALL LENGTH (mm)</t>
  </si>
  <si>
    <t>插入深度 INSERT LENGTH (mm)</t>
  </si>
  <si>
    <t>接线盒防护等级 ENCLOSURE PROOF</t>
  </si>
  <si>
    <t>安装固定方式 MOUNTING STYLE</t>
  </si>
  <si>
    <t>接线盒材料 TERMINAL BOX MATERIAL</t>
  </si>
  <si>
    <t>铝合金</t>
  </si>
  <si>
    <t>保护管材料 THERMO-WELL MATERIAL</t>
  </si>
  <si>
    <t>套管材料 WELL MATERIAL</t>
  </si>
  <si>
    <t>断偶保护输出 BREAKING PROTEC.OUTPUT</t>
  </si>
  <si>
    <t>Upscale</t>
  </si>
  <si>
    <t>数量  QUATITY</t>
  </si>
  <si>
    <t>备注  REMARKS</t>
  </si>
  <si>
    <t>位号 TAG NO.</t>
    <phoneticPr fontId="1" type="noConversion"/>
  </si>
  <si>
    <t>双金属温度计</t>
  </si>
  <si>
    <t>法兰连接</t>
    <phoneticPr fontId="1" type="noConversion"/>
  </si>
  <si>
    <t>螺纹连接</t>
    <phoneticPr fontId="1" type="noConversion"/>
  </si>
  <si>
    <t>／</t>
    <phoneticPr fontId="1" type="noConversion"/>
  </si>
  <si>
    <t>DN40 RF</t>
    <phoneticPr fontId="1" type="noConversion"/>
  </si>
  <si>
    <t>304SS</t>
    <phoneticPr fontId="1" type="noConversion"/>
  </si>
  <si>
    <t>压力变送器</t>
  </si>
  <si>
    <t>压力表</t>
  </si>
  <si>
    <r>
      <t>说</t>
    </r>
    <r>
      <rPr>
        <sz val="7"/>
        <rFont val="Times New Roman"/>
        <family val="1"/>
      </rPr>
      <t xml:space="preserve">    </t>
    </r>
    <r>
      <rPr>
        <sz val="7"/>
        <rFont val="宋体"/>
        <family val="3"/>
        <charset val="134"/>
      </rPr>
      <t>明
DESCRIPTION</t>
    </r>
    <phoneticPr fontId="1" type="noConversion"/>
  </si>
  <si>
    <r>
      <t>设</t>
    </r>
    <r>
      <rPr>
        <sz val="7"/>
        <rFont val="Times New Roman"/>
        <family val="1"/>
      </rPr>
      <t xml:space="preserve">  </t>
    </r>
    <r>
      <rPr>
        <sz val="7"/>
        <rFont val="宋体"/>
        <family val="3"/>
        <charset val="134"/>
      </rPr>
      <t>计
DESD</t>
    </r>
    <phoneticPr fontId="1" type="noConversion"/>
  </si>
  <si>
    <t>IP67</t>
    <phoneticPr fontId="1" type="noConversion"/>
  </si>
  <si>
    <t>电磁流量计</t>
  </si>
  <si>
    <t>法兰尺寸及密封面 FLANGE SIZE &amp; FACING</t>
    <phoneticPr fontId="1" type="noConversion"/>
  </si>
  <si>
    <t>316SS</t>
    <phoneticPr fontId="1" type="noConversion"/>
  </si>
  <si>
    <t>3/4"NPT</t>
    <phoneticPr fontId="1" type="noConversion"/>
  </si>
  <si>
    <t>±0.1%</t>
    <phoneticPr fontId="1" type="noConversion"/>
  </si>
  <si>
    <t>IP66</t>
    <phoneticPr fontId="1" type="noConversion"/>
  </si>
  <si>
    <t>气动切断阀</t>
  </si>
  <si>
    <t>DN100 RF</t>
    <phoneticPr fontId="1" type="noConversion"/>
  </si>
  <si>
    <t>仪表数据表
INSTRUMENT DATA SHEET</t>
    <phoneticPr fontId="1" type="noConversion"/>
  </si>
  <si>
    <r>
      <t xml:space="preserve">                                                                                                      </t>
    </r>
    <r>
      <rPr>
        <sz val="9"/>
        <color indexed="8"/>
        <rFont val="黑体"/>
        <family val="3"/>
        <charset val="134"/>
      </rPr>
      <t xml:space="preserve">江苏索普工程科技有限公司  </t>
    </r>
    <r>
      <rPr>
        <b/>
        <sz val="9"/>
        <color indexed="8"/>
        <rFont val="黑体"/>
        <family val="3"/>
        <charset val="134"/>
      </rPr>
      <t xml:space="preserve">     </t>
    </r>
    <r>
      <rPr>
        <sz val="9"/>
        <color indexed="8"/>
        <rFont val="黑体"/>
        <family val="3"/>
        <charset val="134"/>
      </rPr>
      <t>JiangSu SOPO Engineering Technology Co. Ltd.</t>
    </r>
    <phoneticPr fontId="1" type="noConversion"/>
  </si>
  <si>
    <r>
      <t>用途</t>
    </r>
    <r>
      <rPr>
        <sz val="9"/>
        <rFont val="Times New Roman"/>
        <family val="1"/>
      </rPr>
      <t xml:space="preserve">  </t>
    </r>
    <r>
      <rPr>
        <sz val="11"/>
        <rFont val="等线"/>
        <family val="2"/>
        <charset val="134"/>
        <scheme val="minor"/>
      </rPr>
      <t>SERVICE</t>
    </r>
    <phoneticPr fontId="1" type="noConversion"/>
  </si>
  <si>
    <t>数据存储区</t>
    <phoneticPr fontId="1" type="noConversion"/>
  </si>
  <si>
    <t>数据存储区</t>
    <phoneticPr fontId="1" type="noConversion"/>
  </si>
  <si>
    <t>辅助列</t>
    <phoneticPr fontId="1" type="noConversion"/>
  </si>
  <si>
    <t>仪表位号</t>
    <phoneticPr fontId="1" type="noConversion"/>
  </si>
  <si>
    <t>管道号</t>
    <phoneticPr fontId="1" type="noConversion"/>
  </si>
  <si>
    <t>LT-101</t>
  </si>
  <si>
    <t>DW-100-L1B</t>
  </si>
  <si>
    <t>LT-102</t>
  </si>
  <si>
    <t>DW-101-L1B</t>
  </si>
  <si>
    <t>LT-103</t>
  </si>
  <si>
    <t>DW-102-L1B</t>
  </si>
  <si>
    <t>LT-104</t>
  </si>
  <si>
    <t>LT-105</t>
  </si>
  <si>
    <t>DW-100-M1B</t>
  </si>
  <si>
    <t>数据表号</t>
    <phoneticPr fontId="1" type="noConversion"/>
  </si>
  <si>
    <t>一体化温度变送器</t>
    <phoneticPr fontId="27" type="noConversion"/>
  </si>
  <si>
    <t>双金属温度计</t>
    <phoneticPr fontId="27" type="noConversion"/>
  </si>
  <si>
    <t>工艺介质 PROCESS FLUID</t>
    <phoneticPr fontId="1" type="noConversion"/>
  </si>
  <si>
    <t>仪表用途</t>
    <phoneticPr fontId="1" type="noConversion"/>
  </si>
  <si>
    <t>数据表号</t>
    <phoneticPr fontId="1" type="noConversion"/>
  </si>
  <si>
    <t>仪表位号</t>
    <phoneticPr fontId="1" type="noConversion"/>
  </si>
  <si>
    <t>PID号</t>
    <phoneticPr fontId="1" type="noConversion"/>
  </si>
  <si>
    <t>管道号</t>
    <phoneticPr fontId="1" type="noConversion"/>
  </si>
  <si>
    <t>信号类型</t>
    <phoneticPr fontId="1" type="noConversion"/>
  </si>
  <si>
    <t>4~20mA+HART</t>
    <phoneticPr fontId="1" type="noConversion"/>
  </si>
  <si>
    <t>脉冲信号</t>
    <phoneticPr fontId="1" type="noConversion"/>
  </si>
  <si>
    <t>485通讯</t>
    <phoneticPr fontId="1" type="noConversion"/>
  </si>
  <si>
    <t>电气接口尺寸</t>
    <phoneticPr fontId="1" type="noConversion"/>
  </si>
  <si>
    <t>M20×1.5</t>
    <phoneticPr fontId="1" type="noConversion"/>
  </si>
  <si>
    <t>G1/2"</t>
    <phoneticPr fontId="1" type="noConversion"/>
  </si>
  <si>
    <t>G3/4"</t>
    <phoneticPr fontId="1" type="noConversion"/>
  </si>
  <si>
    <t>M16×1.5</t>
    <phoneticPr fontId="1" type="noConversion"/>
  </si>
  <si>
    <t>防爆等级</t>
    <phoneticPr fontId="1" type="noConversion"/>
  </si>
  <si>
    <t>HG/T20592 PN16</t>
    <phoneticPr fontId="1" type="noConversion"/>
  </si>
  <si>
    <t>HG/T20592 PN25</t>
    <phoneticPr fontId="1" type="noConversion"/>
  </si>
  <si>
    <t>HG/T20592 PN63</t>
    <phoneticPr fontId="1" type="noConversion"/>
  </si>
  <si>
    <t>HG/T20592 PN160</t>
    <phoneticPr fontId="1" type="noConversion"/>
  </si>
  <si>
    <t>HG/T20615 150#</t>
    <phoneticPr fontId="1" type="noConversion"/>
  </si>
  <si>
    <t>HG/T20615 300#</t>
    <phoneticPr fontId="1" type="noConversion"/>
  </si>
  <si>
    <t>HG/T20615 600#</t>
    <phoneticPr fontId="1" type="noConversion"/>
  </si>
  <si>
    <t>HG/T20615 900#</t>
    <phoneticPr fontId="1" type="noConversion"/>
  </si>
  <si>
    <t>HG/T20615 1500#</t>
    <phoneticPr fontId="1" type="noConversion"/>
  </si>
  <si>
    <t>HG/T20615 2500#</t>
    <phoneticPr fontId="1" type="noConversion"/>
  </si>
  <si>
    <t>HG/T20592 PN100</t>
    <phoneticPr fontId="1" type="noConversion"/>
  </si>
  <si>
    <t>材料</t>
    <phoneticPr fontId="1" type="noConversion"/>
  </si>
  <si>
    <t>防护等级</t>
    <phoneticPr fontId="1" type="noConversion"/>
  </si>
  <si>
    <t>IP55</t>
    <phoneticPr fontId="1" type="noConversion"/>
  </si>
  <si>
    <t>IP56</t>
    <phoneticPr fontId="1" type="noConversion"/>
  </si>
  <si>
    <t>IP68</t>
    <phoneticPr fontId="1" type="noConversion"/>
  </si>
  <si>
    <t>321SS</t>
    <phoneticPr fontId="1" type="noConversion"/>
  </si>
  <si>
    <t>304LSS</t>
    <phoneticPr fontId="1" type="noConversion"/>
  </si>
  <si>
    <t>316LSS</t>
    <phoneticPr fontId="1" type="noConversion"/>
  </si>
  <si>
    <t>外径</t>
    <phoneticPr fontId="1" type="noConversion"/>
  </si>
  <si>
    <t>Φ3</t>
    <phoneticPr fontId="1" type="noConversion"/>
  </si>
  <si>
    <t>Φ6</t>
  </si>
  <si>
    <t>Φ8</t>
  </si>
  <si>
    <t>Inconel 600</t>
    <phoneticPr fontId="1" type="noConversion"/>
  </si>
  <si>
    <t>304SS+PTFE</t>
    <phoneticPr fontId="1" type="noConversion"/>
  </si>
  <si>
    <t>刚玉</t>
    <phoneticPr fontId="1" type="noConversion"/>
  </si>
  <si>
    <t>Φ12</t>
    <phoneticPr fontId="1" type="noConversion"/>
  </si>
  <si>
    <t>Φ25/Φ19</t>
    <phoneticPr fontId="1" type="noConversion"/>
  </si>
  <si>
    <t>设备成套</t>
    <phoneticPr fontId="1" type="noConversion"/>
  </si>
  <si>
    <t>热电阻</t>
    <phoneticPr fontId="1" type="noConversion"/>
  </si>
  <si>
    <t>——</t>
    <phoneticPr fontId="1" type="noConversion"/>
  </si>
  <si>
    <t>M27×2</t>
    <phoneticPr fontId="1" type="noConversion"/>
  </si>
  <si>
    <t>1"NPT</t>
    <phoneticPr fontId="1" type="noConversion"/>
  </si>
  <si>
    <t>法兰尺寸</t>
    <phoneticPr fontId="1" type="noConversion"/>
  </si>
  <si>
    <t>DN25 RF</t>
    <phoneticPr fontId="1" type="noConversion"/>
  </si>
  <si>
    <t>DN50 RF</t>
    <phoneticPr fontId="1" type="noConversion"/>
  </si>
  <si>
    <t>DN80 RF</t>
    <phoneticPr fontId="1" type="noConversion"/>
  </si>
  <si>
    <t>DN150 RF</t>
    <phoneticPr fontId="1" type="noConversion"/>
  </si>
  <si>
    <t>DN20 RF</t>
    <phoneticPr fontId="1" type="noConversion"/>
  </si>
  <si>
    <t>DN20 RJ</t>
    <phoneticPr fontId="1" type="noConversion"/>
  </si>
  <si>
    <t>DN25 RJ</t>
    <phoneticPr fontId="1" type="noConversion"/>
  </si>
  <si>
    <t>DN40 RJ</t>
    <phoneticPr fontId="1" type="noConversion"/>
  </si>
  <si>
    <t>DN50 RJ</t>
    <phoneticPr fontId="1" type="noConversion"/>
  </si>
  <si>
    <t>DN80 RJ</t>
    <phoneticPr fontId="1" type="noConversion"/>
  </si>
  <si>
    <t>DN100 RJ</t>
    <phoneticPr fontId="1" type="noConversion"/>
  </si>
  <si>
    <t>DN150 RJ</t>
    <phoneticPr fontId="1" type="noConversion"/>
  </si>
  <si>
    <t>3/4" RF</t>
    <phoneticPr fontId="1" type="noConversion"/>
  </si>
  <si>
    <t>1" RF</t>
    <phoneticPr fontId="1" type="noConversion"/>
  </si>
  <si>
    <t>11/2" RF</t>
    <phoneticPr fontId="1" type="noConversion"/>
  </si>
  <si>
    <t>2" RF</t>
    <phoneticPr fontId="1" type="noConversion"/>
  </si>
  <si>
    <t>3" RF</t>
    <phoneticPr fontId="1" type="noConversion"/>
  </si>
  <si>
    <t>4" RF</t>
    <phoneticPr fontId="1" type="noConversion"/>
  </si>
  <si>
    <t>6" RF</t>
    <phoneticPr fontId="1" type="noConversion"/>
  </si>
  <si>
    <t>3/4" RJ</t>
  </si>
  <si>
    <t>1" RJ</t>
  </si>
  <si>
    <t>11/2" RJ</t>
  </si>
  <si>
    <t>2" RJ</t>
  </si>
  <si>
    <t>3" RJ</t>
  </si>
  <si>
    <t>4" RJ</t>
  </si>
  <si>
    <t>6" RJ</t>
  </si>
  <si>
    <t>Profibus</t>
    <phoneticPr fontId="1" type="noConversion"/>
  </si>
  <si>
    <t>压力元件形式</t>
    <phoneticPr fontId="1" type="noConversion"/>
  </si>
  <si>
    <t>弹簧管</t>
    <phoneticPr fontId="1" type="noConversion"/>
  </si>
  <si>
    <t>膜盒</t>
    <phoneticPr fontId="1" type="noConversion"/>
  </si>
  <si>
    <t>膜片</t>
    <phoneticPr fontId="1" type="noConversion"/>
  </si>
  <si>
    <t>叉簧</t>
    <phoneticPr fontId="1" type="noConversion"/>
  </si>
  <si>
    <t>哈氏 C-276</t>
    <phoneticPr fontId="1" type="noConversion"/>
  </si>
  <si>
    <t>蒙乃尔 K400</t>
    <phoneticPr fontId="1" type="noConversion"/>
  </si>
  <si>
    <t>钛</t>
    <phoneticPr fontId="1" type="noConversion"/>
  </si>
  <si>
    <t>316LSS+PTFE</t>
    <phoneticPr fontId="1" type="noConversion"/>
  </si>
  <si>
    <t>钽</t>
    <phoneticPr fontId="1" type="noConversion"/>
  </si>
  <si>
    <t>(仪表数据表)索引</t>
    <phoneticPr fontId="0" type="noConversion"/>
  </si>
  <si>
    <t>序号</t>
    <phoneticPr fontId="1" type="noConversion"/>
  </si>
  <si>
    <t>No.</t>
    <phoneticPr fontId="1" type="noConversion"/>
  </si>
  <si>
    <t>Data Sheet Name</t>
    <phoneticPr fontId="1" type="noConversion"/>
  </si>
  <si>
    <t>一体化温度变送器</t>
  </si>
  <si>
    <t>版次</t>
    <phoneticPr fontId="1" type="noConversion"/>
  </si>
  <si>
    <t>Rev.</t>
    <phoneticPr fontId="1" type="noConversion"/>
  </si>
  <si>
    <t>Pages</t>
    <phoneticPr fontId="1" type="noConversion"/>
  </si>
  <si>
    <t>索引</t>
  </si>
  <si>
    <t>转子流量计</t>
  </si>
  <si>
    <t>质量流量计</t>
  </si>
  <si>
    <t>差压变送器（液位）</t>
  </si>
  <si>
    <t>液位开关</t>
  </si>
  <si>
    <t>气动调节阀</t>
  </si>
  <si>
    <t>自力式调节阀</t>
  </si>
  <si>
    <t>起始页码</t>
    <phoneticPr fontId="1" type="noConversion"/>
  </si>
  <si>
    <t>Start Pg.</t>
    <phoneticPr fontId="1" type="noConversion"/>
  </si>
  <si>
    <t>Document No.</t>
    <phoneticPr fontId="1" type="noConversion"/>
  </si>
  <si>
    <t>仪表名称</t>
    <phoneticPr fontId="1" type="noConversion"/>
  </si>
  <si>
    <t>页数</t>
    <phoneticPr fontId="1" type="noConversion"/>
  </si>
  <si>
    <t>管道材质</t>
    <phoneticPr fontId="1" type="noConversion"/>
  </si>
  <si>
    <t>管径</t>
    <phoneticPr fontId="1" type="noConversion"/>
  </si>
  <si>
    <t>普通调节阀需手动填材质及管径</t>
    <phoneticPr fontId="1" type="noConversion"/>
  </si>
  <si>
    <t xml:space="preserve">测量范围 MEAS.RANGE </t>
    <phoneticPr fontId="1" type="noConversion"/>
  </si>
  <si>
    <t>(INSTRUMENT DATA SHEET)INDEX</t>
    <phoneticPr fontId="0" type="noConversion"/>
  </si>
  <si>
    <t>A级</t>
  </si>
  <si>
    <t>精度等级</t>
    <phoneticPr fontId="1" type="noConversion"/>
  </si>
  <si>
    <t>B</t>
    <phoneticPr fontId="1" type="noConversion"/>
  </si>
  <si>
    <t>A级</t>
    <phoneticPr fontId="1" type="noConversion"/>
  </si>
  <si>
    <t>B级</t>
    <phoneticPr fontId="1" type="noConversion"/>
  </si>
  <si>
    <t>±1.5%</t>
    <phoneticPr fontId="1" type="noConversion"/>
  </si>
  <si>
    <t>±0.065%</t>
    <phoneticPr fontId="1" type="noConversion"/>
  </si>
  <si>
    <t>±0.075%</t>
    <phoneticPr fontId="1" type="noConversion"/>
  </si>
  <si>
    <t>±0.01%</t>
    <phoneticPr fontId="1" type="noConversion"/>
  </si>
  <si>
    <t>±0.3%</t>
    <phoneticPr fontId="1" type="noConversion"/>
  </si>
  <si>
    <t>±0.15%</t>
    <phoneticPr fontId="1" type="noConversion"/>
  </si>
  <si>
    <t>±0.25%</t>
    <phoneticPr fontId="1" type="noConversion"/>
  </si>
  <si>
    <t>±1mm</t>
    <phoneticPr fontId="1" type="noConversion"/>
  </si>
  <si>
    <t>±5mm</t>
    <phoneticPr fontId="1" type="noConversion"/>
  </si>
  <si>
    <t>±10mm</t>
    <phoneticPr fontId="1" type="noConversion"/>
  </si>
  <si>
    <t>±1.0%</t>
    <phoneticPr fontId="1" type="noConversion"/>
  </si>
  <si>
    <t>±2.5%</t>
    <phoneticPr fontId="1" type="noConversion"/>
  </si>
  <si>
    <t>测温元件分度号</t>
    <phoneticPr fontId="1" type="noConversion"/>
  </si>
  <si>
    <t>Pt100</t>
    <phoneticPr fontId="1" type="noConversion"/>
  </si>
  <si>
    <t>K</t>
    <phoneticPr fontId="1" type="noConversion"/>
  </si>
  <si>
    <t>Cu50</t>
    <phoneticPr fontId="1" type="noConversion"/>
  </si>
  <si>
    <t>S</t>
    <phoneticPr fontId="1" type="noConversion"/>
  </si>
  <si>
    <t>R</t>
    <phoneticPr fontId="1" type="noConversion"/>
  </si>
  <si>
    <t>N</t>
    <phoneticPr fontId="1" type="noConversion"/>
  </si>
  <si>
    <t>E</t>
    <phoneticPr fontId="1" type="noConversion"/>
  </si>
  <si>
    <t>J</t>
    <phoneticPr fontId="1" type="noConversion"/>
  </si>
  <si>
    <t>T</t>
    <phoneticPr fontId="1" type="noConversion"/>
  </si>
  <si>
    <t>1级</t>
    <phoneticPr fontId="1" type="noConversion"/>
  </si>
  <si>
    <t>2级</t>
  </si>
  <si>
    <t>±0.75%</t>
    <phoneticPr fontId="1" type="noConversion"/>
  </si>
  <si>
    <t>±0.5%</t>
    <phoneticPr fontId="1" type="noConversion"/>
  </si>
  <si>
    <t>±2.0%</t>
    <phoneticPr fontId="1" type="noConversion"/>
  </si>
  <si>
    <t>±0.5mm</t>
    <phoneticPr fontId="1" type="noConversion"/>
  </si>
  <si>
    <t>1.6级</t>
    <phoneticPr fontId="1" type="noConversion"/>
  </si>
  <si>
    <t>2.5级</t>
    <phoneticPr fontId="1" type="noConversion"/>
  </si>
  <si>
    <t>±5%FS</t>
    <phoneticPr fontId="1" type="noConversion"/>
  </si>
  <si>
    <t>±3%FS</t>
    <phoneticPr fontId="1" type="noConversion"/>
  </si>
  <si>
    <t>ON-OFF</t>
    <phoneticPr fontId="1" type="noConversion"/>
  </si>
  <si>
    <t>温度开关</t>
  </si>
  <si>
    <t>隔膜压力表</t>
  </si>
  <si>
    <t>Exia II CT4</t>
    <phoneticPr fontId="1" type="noConversion"/>
  </si>
  <si>
    <t>带电接点压力表</t>
  </si>
  <si>
    <t>整体孔板流量变送器</t>
  </si>
  <si>
    <t>水表</t>
  </si>
  <si>
    <t>浮筒液位变送器</t>
  </si>
  <si>
    <t>磁翻板液位计</t>
  </si>
  <si>
    <t>罐表</t>
  </si>
  <si>
    <t>自动分析器</t>
  </si>
  <si>
    <t>转速开关</t>
  </si>
  <si>
    <t>安全栅</t>
  </si>
  <si>
    <t>电源箱</t>
  </si>
  <si>
    <t>供电箱</t>
  </si>
  <si>
    <t>指示报警仪</t>
  </si>
  <si>
    <t>Pt10</t>
    <phoneticPr fontId="1" type="noConversion"/>
  </si>
  <si>
    <t>波纹管</t>
    <phoneticPr fontId="1" type="noConversion"/>
  </si>
  <si>
    <t>波登管</t>
    <phoneticPr fontId="1" type="noConversion"/>
  </si>
  <si>
    <t>304SS+PVC</t>
    <phoneticPr fontId="1" type="noConversion"/>
  </si>
  <si>
    <t>ANSI 150#</t>
    <phoneticPr fontId="1" type="noConversion"/>
  </si>
  <si>
    <t>ANSI 300#</t>
    <phoneticPr fontId="1" type="noConversion"/>
  </si>
  <si>
    <t>ANSI 600#</t>
    <phoneticPr fontId="1" type="noConversion"/>
  </si>
  <si>
    <t>ANSI 900#</t>
    <phoneticPr fontId="1" type="noConversion"/>
  </si>
  <si>
    <t>ANSI 1500#</t>
    <phoneticPr fontId="1" type="noConversion"/>
  </si>
  <si>
    <t>ANSI 2500#</t>
    <phoneticPr fontId="1" type="noConversion"/>
  </si>
  <si>
    <t>铸铝</t>
    <phoneticPr fontId="1" type="noConversion"/>
  </si>
  <si>
    <t>Exd II CT4</t>
    <phoneticPr fontId="1" type="noConversion"/>
  </si>
  <si>
    <t>Exd II CT6</t>
    <phoneticPr fontId="1" type="noConversion"/>
  </si>
  <si>
    <t>Exd II BT4</t>
    <phoneticPr fontId="1" type="noConversion"/>
  </si>
  <si>
    <t>Exd II BT6</t>
    <phoneticPr fontId="1" type="noConversion"/>
  </si>
  <si>
    <t>Exia II CT6</t>
    <phoneticPr fontId="1" type="noConversion"/>
  </si>
  <si>
    <t>Exia II BT4</t>
    <phoneticPr fontId="1" type="noConversion"/>
  </si>
  <si>
    <t>Exia II BT6</t>
    <phoneticPr fontId="1" type="noConversion"/>
  </si>
  <si>
    <t>Exib II CT4</t>
    <phoneticPr fontId="1" type="noConversion"/>
  </si>
  <si>
    <t>Exib II CT6</t>
    <phoneticPr fontId="1" type="noConversion"/>
  </si>
  <si>
    <t>填充液</t>
    <phoneticPr fontId="1" type="noConversion"/>
  </si>
  <si>
    <t>低温硅油</t>
    <phoneticPr fontId="1" type="noConversion"/>
  </si>
  <si>
    <t>316LSS+PVC</t>
    <phoneticPr fontId="1" type="noConversion"/>
  </si>
  <si>
    <t>高温硅油</t>
    <phoneticPr fontId="1" type="noConversion"/>
  </si>
  <si>
    <t>甘油</t>
    <phoneticPr fontId="1" type="noConversion"/>
  </si>
  <si>
    <t>氟油</t>
    <phoneticPr fontId="1" type="noConversion"/>
  </si>
  <si>
    <t>镀金</t>
    <phoneticPr fontId="1" type="noConversion"/>
  </si>
  <si>
    <t>衬里</t>
    <phoneticPr fontId="1" type="noConversion"/>
  </si>
  <si>
    <t>PTFE</t>
    <phoneticPr fontId="33" type="noConversion"/>
  </si>
  <si>
    <t>PFA</t>
    <phoneticPr fontId="33" type="noConversion"/>
  </si>
  <si>
    <t>EDPM</t>
    <phoneticPr fontId="33" type="noConversion"/>
  </si>
  <si>
    <t>NBR</t>
    <phoneticPr fontId="33" type="noConversion"/>
  </si>
  <si>
    <t xml:space="preserve">Soft Rubber </t>
    <phoneticPr fontId="33" type="noConversion"/>
  </si>
  <si>
    <t>Linatex</t>
    <phoneticPr fontId="33" type="noConversion"/>
  </si>
  <si>
    <t>Ebonite</t>
    <phoneticPr fontId="33" type="noConversion"/>
  </si>
  <si>
    <t>电极材料</t>
    <phoneticPr fontId="1" type="noConversion"/>
  </si>
  <si>
    <t>Pt</t>
    <phoneticPr fontId="33" type="noConversion"/>
  </si>
  <si>
    <t>Ta</t>
    <phoneticPr fontId="33" type="noConversion"/>
  </si>
  <si>
    <t>Ti</t>
    <phoneticPr fontId="33" type="noConversion"/>
  </si>
  <si>
    <t>HC</t>
    <phoneticPr fontId="33" type="noConversion"/>
  </si>
  <si>
    <t>316LSS</t>
    <phoneticPr fontId="33" type="noConversion"/>
  </si>
  <si>
    <t>316SS</t>
    <phoneticPr fontId="33" type="noConversion"/>
  </si>
  <si>
    <t>蒙乃尔合金</t>
    <phoneticPr fontId="1" type="noConversion"/>
  </si>
  <si>
    <t>Ceramic（陶瓷）</t>
    <phoneticPr fontId="33" type="noConversion"/>
  </si>
  <si>
    <t>Novolak（环氧树脂）</t>
    <phoneticPr fontId="33" type="noConversion"/>
  </si>
  <si>
    <t>HC</t>
    <phoneticPr fontId="1" type="noConversion"/>
  </si>
  <si>
    <t>4~20mA带脉冲信号</t>
    <phoneticPr fontId="1" type="noConversion"/>
  </si>
  <si>
    <t>Φ17/Φ7</t>
    <phoneticPr fontId="1" type="noConversion"/>
  </si>
  <si>
    <t>阀体</t>
    <phoneticPr fontId="1" type="noConversion"/>
  </si>
  <si>
    <t>CF3</t>
    <phoneticPr fontId="1" type="noConversion"/>
  </si>
  <si>
    <t>CF8</t>
    <phoneticPr fontId="1" type="noConversion"/>
  </si>
  <si>
    <t>CF3M</t>
    <phoneticPr fontId="1" type="noConversion"/>
  </si>
  <si>
    <t>CF8M</t>
    <phoneticPr fontId="1" type="noConversion"/>
  </si>
  <si>
    <t>WCB</t>
    <phoneticPr fontId="1" type="noConversion"/>
  </si>
  <si>
    <t>WCC</t>
    <phoneticPr fontId="1" type="noConversion"/>
  </si>
  <si>
    <t>WC6</t>
    <phoneticPr fontId="1" type="noConversion"/>
  </si>
  <si>
    <t>WC9</t>
    <phoneticPr fontId="1" type="noConversion"/>
  </si>
  <si>
    <t>WCA</t>
    <phoneticPr fontId="1" type="noConversion"/>
  </si>
  <si>
    <t>LCB</t>
    <phoneticPr fontId="1" type="noConversion"/>
  </si>
  <si>
    <t>阀芯</t>
    <phoneticPr fontId="1" type="noConversion"/>
  </si>
  <si>
    <t>304+RTFE</t>
    <phoneticPr fontId="1" type="noConversion"/>
  </si>
  <si>
    <t>304+ST</t>
    <phoneticPr fontId="1" type="noConversion"/>
  </si>
  <si>
    <t>304+SS</t>
    <phoneticPr fontId="1" type="noConversion"/>
  </si>
  <si>
    <t>316+RTFE</t>
  </si>
  <si>
    <t>316+ST</t>
  </si>
  <si>
    <t>316+SS</t>
  </si>
  <si>
    <t>20#</t>
    <phoneticPr fontId="1" type="noConversion"/>
  </si>
  <si>
    <t>304+PTFE</t>
    <phoneticPr fontId="1" type="noConversion"/>
  </si>
  <si>
    <t>304+PFA</t>
    <phoneticPr fontId="1" type="noConversion"/>
  </si>
  <si>
    <t>法兰标准及等级 FLANGE STD.&amp; RATING</t>
    <phoneticPr fontId="1" type="noConversion"/>
  </si>
  <si>
    <t>202222-K03-01/0</t>
  </si>
  <si>
    <t>TT-006A</t>
  </si>
  <si>
    <t>顺酐储罐底部温度指示</t>
  </si>
  <si>
    <t>V-006</t>
  </si>
  <si>
    <t>TT-006B</t>
  </si>
  <si>
    <t>顺酐储罐中部温度指示</t>
  </si>
  <si>
    <t>TT-006D</t>
  </si>
  <si>
    <t>热水储罐底部温度指示调节报警</t>
  </si>
  <si>
    <t>V-006A</t>
  </si>
  <si>
    <t>202222-K03-71/0</t>
  </si>
  <si>
    <t>TV-006D</t>
  </si>
  <si>
    <t>SA526-1000</t>
  </si>
  <si>
    <t>φ108×4.0</t>
  </si>
  <si>
    <t>PN16碳钢
衬四氟</t>
  </si>
  <si>
    <t>TT-007A</t>
  </si>
  <si>
    <t>苯酐储罐底部温度指示</t>
  </si>
  <si>
    <t>V-007</t>
  </si>
  <si>
    <t>TT-007B</t>
  </si>
  <si>
    <t>苯酐储罐中部温度指示</t>
  </si>
  <si>
    <t>202222-K03-02/0</t>
  </si>
  <si>
    <t>TG-006C</t>
  </si>
  <si>
    <t>尾气洗涤塔K-006中部气相温度现场指示</t>
  </si>
  <si>
    <t>K-006</t>
  </si>
  <si>
    <t>TG-007C</t>
  </si>
  <si>
    <t>尾气洗涤塔K-007中部气相温度现场指示</t>
  </si>
  <si>
    <t>K-007</t>
  </si>
  <si>
    <t>202222-K03-12/0</t>
  </si>
  <si>
    <t>PT-006A</t>
  </si>
  <si>
    <t>顺酐储罐顶部压力指示调节报警</t>
  </si>
  <si>
    <t>PV-006A</t>
  </si>
  <si>
    <t>202222-K03-10/0</t>
  </si>
  <si>
    <t>PG-6001</t>
  </si>
  <si>
    <t>氮气总管入口压力现场指示</t>
  </si>
  <si>
    <t>LN-6001</t>
  </si>
  <si>
    <t>PG-6002</t>
  </si>
  <si>
    <t>氮气总管PCV阀后压力现场指示</t>
  </si>
  <si>
    <t>PG-006</t>
  </si>
  <si>
    <t>顺酐装卸泵出口压力现场指示</t>
  </si>
  <si>
    <t>PG-006B</t>
  </si>
  <si>
    <t>洗涤液循环泵出口压力现场指示</t>
  </si>
  <si>
    <t>PG-006C</t>
  </si>
  <si>
    <t>热水循环泵出口压力现场指示</t>
  </si>
  <si>
    <t>PG-006D</t>
  </si>
  <si>
    <t>洗涤塔进口压力现场指示</t>
  </si>
  <si>
    <t>PG-006E</t>
  </si>
  <si>
    <t>PG-006F</t>
  </si>
  <si>
    <t>PG-006G</t>
  </si>
  <si>
    <t>PG-006H</t>
  </si>
  <si>
    <t>PT-007A</t>
  </si>
  <si>
    <t>苯酐储罐顶部压力指示调节报警</t>
  </si>
  <si>
    <t>PG-007</t>
  </si>
  <si>
    <t>苯酐装卸泵出口压力现场指示</t>
  </si>
  <si>
    <t>202222-K03-74/0</t>
  </si>
  <si>
    <t>PCV-201</t>
  </si>
  <si>
    <t>V502f槽出口切断阀</t>
  </si>
  <si>
    <t>SA526-100</t>
  </si>
  <si>
    <t>PCV-202</t>
  </si>
  <si>
    <t>PCV-203</t>
  </si>
  <si>
    <t>PCV-204</t>
  </si>
  <si>
    <t>202222-K03-24/0</t>
  </si>
  <si>
    <t>FT-502a</t>
  </si>
  <si>
    <t>V502a槽出口流量计显示累计</t>
  </si>
  <si>
    <t>SA515-100</t>
  </si>
  <si>
    <t>FT-502b</t>
  </si>
  <si>
    <t>V502b槽出口流量计显示累计</t>
  </si>
  <si>
    <t>SA516-100</t>
  </si>
  <si>
    <t>FT-502c</t>
  </si>
  <si>
    <t>V502c槽出口流量计显示累计</t>
  </si>
  <si>
    <t>SA517-100</t>
  </si>
  <si>
    <t>FT-502d</t>
  </si>
  <si>
    <t>V502d槽出口流量计显示累计</t>
  </si>
  <si>
    <t>SA518-100</t>
  </si>
  <si>
    <t>FT-502e</t>
  </si>
  <si>
    <t>V502e槽出口流量计显示累计</t>
  </si>
  <si>
    <t>SA523-100</t>
  </si>
  <si>
    <t>FT-502f</t>
  </si>
  <si>
    <t>V502f槽出口流量计显示累计</t>
  </si>
  <si>
    <t>202222-K03-42/0</t>
  </si>
  <si>
    <t>LT-502a</t>
  </si>
  <si>
    <t>V502a远程液位指示报警</t>
  </si>
  <si>
    <t>V502a计量槽</t>
  </si>
  <si>
    <t>LT-502b</t>
  </si>
  <si>
    <t>V502b远程液位指示报警</t>
  </si>
  <si>
    <t>V502b计量槽</t>
  </si>
  <si>
    <t>202222-K03-50/0</t>
  </si>
  <si>
    <t>LT-502c</t>
  </si>
  <si>
    <t>V502c远程液位指示报警</t>
  </si>
  <si>
    <t>V502c计量槽</t>
  </si>
  <si>
    <t>LT-502d</t>
  </si>
  <si>
    <t>V502d远程液位指示报警</t>
  </si>
  <si>
    <t>V502d计量槽</t>
  </si>
  <si>
    <t>LG-502e</t>
  </si>
  <si>
    <t>V502e磁翻板液位计现场指示</t>
  </si>
  <si>
    <t>V502e计量槽</t>
  </si>
  <si>
    <t>LT-502e</t>
  </si>
  <si>
    <t>V502e远程液位指示报警</t>
  </si>
  <si>
    <t>LG-502f</t>
  </si>
  <si>
    <t>V502f磁翻板液位计现场指示</t>
  </si>
  <si>
    <t>LT-502f</t>
  </si>
  <si>
    <t>V502f远程液位指示报警</t>
  </si>
  <si>
    <t>V502f计量槽</t>
  </si>
  <si>
    <t>LT-503</t>
  </si>
  <si>
    <t>V503远程液位指示报警</t>
  </si>
  <si>
    <t>V503地下槽</t>
  </si>
  <si>
    <t>LT-0901</t>
  </si>
  <si>
    <t>V0901远程液位指示报警</t>
  </si>
  <si>
    <t>V0901地下槽</t>
  </si>
  <si>
    <t>202222-K03-70/0</t>
  </si>
  <si>
    <t>Φ76×4</t>
  </si>
  <si>
    <t>PN16
20#</t>
  </si>
  <si>
    <t>φ159×4.5</t>
  </si>
  <si>
    <t>SA521c-150</t>
  </si>
  <si>
    <t>SA510c-150</t>
  </si>
  <si>
    <t>SA521d-150</t>
  </si>
  <si>
    <t>SA510d-150</t>
  </si>
  <si>
    <t>SA522-65</t>
  </si>
  <si>
    <t>SA525-65</t>
  </si>
  <si>
    <t>SA511-200</t>
  </si>
  <si>
    <t>φ219×5.0</t>
  </si>
  <si>
    <t>SA509-200</t>
  </si>
  <si>
    <t>GT-103</t>
  </si>
  <si>
    <t>GT-104</t>
  </si>
  <si>
    <t>202222-K03-60/0</t>
    <phoneticPr fontId="1" type="noConversion"/>
  </si>
  <si>
    <t>首页</t>
  </si>
  <si>
    <t>202222-K03/0</t>
  </si>
  <si>
    <t>源数据</t>
  </si>
  <si>
    <t>温度计外套管</t>
  </si>
  <si>
    <t>202222-K03-03/0</t>
  </si>
  <si>
    <t>铂热电阻</t>
  </si>
  <si>
    <t>202222-K03-04/0</t>
  </si>
  <si>
    <t>热电偶</t>
  </si>
  <si>
    <t>202222-K03-05/0</t>
  </si>
  <si>
    <t>带电接点双金属温度计</t>
  </si>
  <si>
    <t>202222-K03-06/0</t>
  </si>
  <si>
    <t>202222-K03-07/0</t>
  </si>
  <si>
    <t>温度变送器</t>
  </si>
  <si>
    <t>202222-K03-08/0</t>
  </si>
  <si>
    <t>差压变送器（压力）</t>
  </si>
  <si>
    <t>202222-K03-13/0</t>
  </si>
  <si>
    <t>压力（差压）开关</t>
  </si>
  <si>
    <t>202222-K03-14/0</t>
  </si>
  <si>
    <t>202222-K03-15/0</t>
  </si>
  <si>
    <t>节流元件</t>
  </si>
  <si>
    <t>202222-K03-20/0</t>
  </si>
  <si>
    <t>差压变送器（流量）</t>
  </si>
  <si>
    <t>202222-K03-21/0</t>
  </si>
  <si>
    <t>202222-K03-22/0</t>
  </si>
  <si>
    <t>202222-K03-23/0</t>
  </si>
  <si>
    <t>涡街流量计</t>
  </si>
  <si>
    <t>202222-K03-25/0</t>
  </si>
  <si>
    <t>超声波流量计</t>
  </si>
  <si>
    <t>202222-K03-26/0</t>
  </si>
  <si>
    <t>容积式流量计</t>
  </si>
  <si>
    <t>202222-K03-27/0</t>
  </si>
  <si>
    <t>均速管流量计</t>
  </si>
  <si>
    <t>202222-K03-28/0</t>
  </si>
  <si>
    <t>202222-K03-29/0</t>
  </si>
  <si>
    <t>202222-K03-30/0</t>
  </si>
  <si>
    <t>202222-K03-40/0</t>
  </si>
  <si>
    <t>磁致伸缩液位计</t>
  </si>
  <si>
    <t>202222-K03-41/0</t>
  </si>
  <si>
    <t xml:space="preserve">雷达液（料）位计 </t>
  </si>
  <si>
    <t>浮球(子)液位计</t>
  </si>
  <si>
    <t>202222-K03-44/0</t>
  </si>
  <si>
    <t>202222-K03-45/0</t>
  </si>
  <si>
    <t>射频导纳液(料)位计</t>
  </si>
  <si>
    <t>202222-K03-46/0</t>
  </si>
  <si>
    <t>伺服液位计</t>
  </si>
  <si>
    <t>202222-K03-47/0</t>
  </si>
  <si>
    <t>钢带液位计</t>
  </si>
  <si>
    <t>202222-K03-48/0</t>
  </si>
  <si>
    <t>202222-K03-49/0</t>
  </si>
  <si>
    <t>核辐射液（料）位计</t>
  </si>
  <si>
    <t>202222-K03-51/0</t>
  </si>
  <si>
    <t>202222-K03-52/0</t>
  </si>
  <si>
    <t>可燃、有毒气体检测报警器</t>
  </si>
  <si>
    <t>202222-K03-60/0</t>
  </si>
  <si>
    <t>pH分析器</t>
  </si>
  <si>
    <t>202222-K03-61/0</t>
  </si>
  <si>
    <t>202222-K03-62/0</t>
  </si>
  <si>
    <t>电动切断阀</t>
  </si>
  <si>
    <t>202222-K03-72/0</t>
  </si>
  <si>
    <t>电动调节阀</t>
  </si>
  <si>
    <t>202222-K03-73/0</t>
  </si>
  <si>
    <t>惰性气体密封系统</t>
  </si>
  <si>
    <t>202222-K03-75/0</t>
  </si>
  <si>
    <t>称重仪</t>
  </si>
  <si>
    <t>202222-K03-80/0</t>
  </si>
  <si>
    <t>电磁阀</t>
  </si>
  <si>
    <t>电子汽车衡</t>
  </si>
  <si>
    <t>202222-K03-81/0</t>
  </si>
  <si>
    <t>202222-K03-82/0</t>
  </si>
  <si>
    <t>202222-K03-90/0</t>
  </si>
  <si>
    <t>信号分配器</t>
  </si>
  <si>
    <t>202222-K03-91/0</t>
  </si>
  <si>
    <t>202222-K03-92/0</t>
  </si>
  <si>
    <t>202222-K03-93/0</t>
  </si>
  <si>
    <t>声光报警器</t>
  </si>
  <si>
    <t>202222-K03-94/0</t>
  </si>
  <si>
    <t>202222-K03-95/0</t>
  </si>
  <si>
    <t>UPS装置</t>
  </si>
  <si>
    <t>202222-K03-96/0</t>
  </si>
  <si>
    <t>FV-104A</t>
    <phoneticPr fontId="1" type="noConversion"/>
  </si>
  <si>
    <t>LV-105A</t>
    <phoneticPr fontId="1" type="noConversion"/>
  </si>
  <si>
    <t>LV-106A</t>
    <phoneticPr fontId="1" type="noConversion"/>
  </si>
  <si>
    <t>LV-107A</t>
    <phoneticPr fontId="1" type="noConversion"/>
  </si>
  <si>
    <t>LV-108A</t>
    <phoneticPr fontId="1" type="noConversion"/>
  </si>
  <si>
    <t>LV-109A</t>
    <phoneticPr fontId="1" type="noConversion"/>
  </si>
  <si>
    <t>LV-110A</t>
    <phoneticPr fontId="1" type="noConversion"/>
  </si>
  <si>
    <t>LV-111A</t>
    <phoneticPr fontId="1" type="noConversion"/>
  </si>
  <si>
    <t>LV-112A</t>
    <phoneticPr fontId="1" type="noConversion"/>
  </si>
  <si>
    <t>LV-113A</t>
    <phoneticPr fontId="1" type="noConversion"/>
  </si>
  <si>
    <t>LV-114A</t>
    <phoneticPr fontId="1" type="noConversion"/>
  </si>
  <si>
    <t>LV-115A</t>
    <phoneticPr fontId="1" type="noConversion"/>
  </si>
  <si>
    <t>LV-116A</t>
    <phoneticPr fontId="1" type="noConversion"/>
  </si>
  <si>
    <t>LV-117A</t>
    <phoneticPr fontId="1" type="noConversion"/>
  </si>
  <si>
    <t>LV-118A</t>
    <phoneticPr fontId="1" type="noConversion"/>
  </si>
  <si>
    <t>LV-119A</t>
    <phoneticPr fontId="1" type="noConversion"/>
  </si>
  <si>
    <t>LV-120A</t>
    <phoneticPr fontId="1" type="noConversion"/>
  </si>
  <si>
    <t>202222-K03-71/0</t>
    <phoneticPr fontId="1" type="noConversion"/>
  </si>
  <si>
    <t>24VDC</t>
    <phoneticPr fontId="1" type="noConversion"/>
  </si>
  <si>
    <t>24VDC</t>
    <phoneticPr fontId="1" type="noConversion"/>
  </si>
  <si>
    <r>
      <t>4</t>
    </r>
    <r>
      <rPr>
        <sz val="9"/>
        <color indexed="8"/>
        <rFont val="宋体"/>
        <family val="3"/>
        <charset val="134"/>
      </rPr>
      <t>～</t>
    </r>
    <r>
      <rPr>
        <sz val="9"/>
        <color indexed="8"/>
        <rFont val="Times New Roman"/>
        <family val="1"/>
      </rPr>
      <t>20mA</t>
    </r>
    <r>
      <rPr>
        <sz val="9"/>
        <color indexed="8"/>
        <rFont val="宋体"/>
        <family val="3"/>
        <charset val="134"/>
      </rPr>
      <t>带</t>
    </r>
    <r>
      <rPr>
        <sz val="9"/>
        <color indexed="8"/>
        <rFont val="Times New Roman"/>
        <family val="1"/>
      </rPr>
      <t>Hart</t>
    </r>
  </si>
  <si>
    <t>单支</t>
  </si>
  <si>
    <t>Upscale</t>
    <phoneticPr fontId="1" type="noConversion"/>
  </si>
  <si>
    <t>图号
DWG. NO.</t>
    <phoneticPr fontId="1" type="noConversion"/>
  </si>
  <si>
    <t>施工图</t>
    <phoneticPr fontId="1" type="noConversion"/>
  </si>
  <si>
    <t>TT-150001</t>
    <phoneticPr fontId="1" type="noConversion"/>
  </si>
  <si>
    <t>循环回水温度</t>
    <phoneticPr fontId="1" type="noConversion"/>
  </si>
  <si>
    <t>202402-16-1500W05/0</t>
    <phoneticPr fontId="1" type="noConversion"/>
  </si>
  <si>
    <t>CWR-DN1600-CS</t>
    <phoneticPr fontId="1" type="noConversion"/>
  </si>
  <si>
    <t>循环水</t>
    <phoneticPr fontId="1" type="noConversion"/>
  </si>
  <si>
    <t>0.5</t>
    <phoneticPr fontId="1" type="noConversion"/>
  </si>
  <si>
    <t>33</t>
    <phoneticPr fontId="1" type="noConversion"/>
  </si>
  <si>
    <t>43</t>
    <phoneticPr fontId="1" type="noConversion"/>
  </si>
  <si>
    <t>0.25</t>
    <phoneticPr fontId="1" type="noConversion"/>
  </si>
  <si>
    <t>TT-150002</t>
    <phoneticPr fontId="1" type="noConversion"/>
  </si>
  <si>
    <t>循环给水温度</t>
    <phoneticPr fontId="1" type="noConversion"/>
  </si>
  <si>
    <t>304SS</t>
  </si>
  <si>
    <t>螺纹连接</t>
  </si>
  <si>
    <t>φ6</t>
    <phoneticPr fontId="1" type="noConversion"/>
  </si>
  <si>
    <t>CWS-DN1600-CS</t>
    <phoneticPr fontId="1" type="noConversion"/>
  </si>
  <si>
    <t>江苏索普新材料科技有限公司醋酸乙烯及EVA一体化项目（一期工程）-第一阶段</t>
    <phoneticPr fontId="1" type="noConversion"/>
  </si>
  <si>
    <t>工程号
ENG. NO.</t>
  </si>
  <si>
    <t>1500</t>
    <phoneticPr fontId="1" type="noConversion"/>
  </si>
  <si>
    <t>202402-16</t>
    <phoneticPr fontId="1" type="noConversion"/>
  </si>
  <si>
    <t>202402-16-1500K03-01/0</t>
    <phoneticPr fontId="1" type="noConversion"/>
  </si>
  <si>
    <t>IP68</t>
  </si>
  <si>
    <t>200</t>
    <phoneticPr fontId="1" type="noConversion"/>
  </si>
  <si>
    <t>350</t>
    <phoneticPr fontId="1" type="noConversion"/>
  </si>
  <si>
    <t>200</t>
    <phoneticPr fontId="1" type="noConversion"/>
  </si>
  <si>
    <t>350</t>
    <phoneticPr fontId="1" type="noConversion"/>
  </si>
  <si>
    <r>
      <t>第</t>
    </r>
    <r>
      <rPr>
        <sz val="7"/>
        <color indexed="8"/>
        <rFont val="Times New Roman"/>
        <family val="1"/>
      </rPr>
      <t xml:space="preserve">     2     </t>
    </r>
    <r>
      <rPr>
        <sz val="7"/>
        <color indexed="8"/>
        <rFont val="宋体"/>
        <family val="3"/>
        <charset val="134"/>
      </rPr>
      <t>张</t>
    </r>
    <r>
      <rPr>
        <sz val="7"/>
        <color indexed="8"/>
        <rFont val="Times New Roman"/>
        <family val="1"/>
      </rPr>
      <t xml:space="preserve">   </t>
    </r>
    <r>
      <rPr>
        <sz val="7"/>
        <color indexed="8"/>
        <rFont val="宋体"/>
        <family val="3"/>
        <charset val="134"/>
      </rPr>
      <t>共</t>
    </r>
    <r>
      <rPr>
        <sz val="7"/>
        <color indexed="8"/>
        <rFont val="Times New Roman"/>
        <family val="1"/>
      </rPr>
      <t xml:space="preserve">    7     </t>
    </r>
    <r>
      <rPr>
        <sz val="7"/>
        <color indexed="8"/>
        <rFont val="宋体"/>
        <family val="3"/>
        <charset val="134"/>
      </rPr>
      <t>张</t>
    </r>
    <r>
      <rPr>
        <sz val="7"/>
        <color indexed="8"/>
        <rFont val="Times New Roman"/>
        <family val="1"/>
      </rPr>
      <t xml:space="preserve"> </t>
    </r>
    <r>
      <rPr>
        <sz val="7"/>
        <color indexed="8"/>
        <rFont val="宋体"/>
        <family val="3"/>
        <charset val="134"/>
      </rPr>
      <t xml:space="preserve">
 SHEET    OF</t>
    </r>
    <phoneticPr fontId="1" type="noConversion"/>
  </si>
  <si>
    <t>分体式，套管为锥套管，套管厂家成套</t>
    <phoneticPr fontId="1" type="noConversion"/>
  </si>
  <si>
    <t>1/2"NPT</t>
  </si>
  <si>
    <t>1/2"NPT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</si>
</sst>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9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7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Times New Roman"/>
      <family val="1"/>
    </font>
    <font>
      <sz val="7"/>
      <color indexed="8"/>
      <name val="Times New Roman"/>
      <family val="1"/>
    </font>
    <font>
      <sz val="7"/>
      <color indexed="8"/>
      <name val="宋体"/>
      <family val="3"/>
      <charset val="134"/>
    </font>
    <font>
      <sz val="9"/>
      <color indexed="8"/>
      <name val="黑体"/>
      <family val="3"/>
      <charset val="134"/>
    </font>
    <font>
      <b/>
      <sz val="9"/>
      <color indexed="8"/>
      <name val="黑体"/>
      <family val="3"/>
      <charset val="134"/>
    </font>
    <font>
      <sz val="7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6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8"/>
      <name val="宋体"/>
      <family val="3"/>
      <charset val="134"/>
    </font>
    <font>
      <sz val="8"/>
      <name val="Times New Roman"/>
      <family val="1"/>
    </font>
    <font>
      <sz val="9"/>
      <name val="等线"/>
      <family val="2"/>
      <charset val="134"/>
      <scheme val="minor"/>
    </font>
    <font>
      <sz val="7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11"/>
      <color theme="1"/>
      <name val="等线"/>
      <family val="2"/>
      <charset val="134"/>
      <scheme val="minor"/>
    </font>
    <font>
      <sz val="11"/>
      <name val="等线"/>
      <family val="2"/>
      <charset val="134"/>
      <scheme val="minor"/>
    </font>
    <font>
      <sz val="6"/>
      <name val="宋体"/>
      <family val="3"/>
      <charset val="134"/>
    </font>
    <font>
      <sz val="9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Calibri"/>
      <family val="3"/>
      <charset val="161"/>
    </font>
    <font>
      <sz val="9"/>
      <name val="宋体"/>
      <family val="1"/>
      <charset val="134"/>
    </font>
    <font>
      <sz val="9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2" fillId="0" borderId="0">
      <alignment vertical="center"/>
    </xf>
    <xf numFmtId="0" fontId="1" fillId="0" borderId="0"/>
    <xf numFmtId="0" fontId="4" fillId="0" borderId="0">
      <alignment vertical="center"/>
    </xf>
  </cellStyleXfs>
  <cellXfs count="242">
    <xf numFmtId="0" fontId="0" fillId="0" borderId="0" xfId="0"/>
    <xf numFmtId="49" fontId="2" fillId="0" borderId="1" xfId="0" applyNumberFormat="1" applyFont="1" applyBorder="1" applyAlignment="1">
      <alignment horizontal="centerContinuous"/>
    </xf>
    <xf numFmtId="49" fontId="2" fillId="0" borderId="2" xfId="0" applyNumberFormat="1" applyFont="1" applyBorder="1" applyAlignment="1">
      <alignment horizontal="centerContinuous"/>
    </xf>
    <xf numFmtId="49" fontId="4" fillId="0" borderId="0" xfId="0" applyNumberFormat="1" applyFont="1" applyAlignment="1">
      <alignment horizontal="centerContinuous" vertical="top"/>
    </xf>
    <xf numFmtId="49" fontId="4" fillId="0" borderId="3" xfId="0" applyNumberFormat="1" applyFont="1" applyBorder="1" applyAlignment="1">
      <alignment horizontal="centerContinuous" vertical="top"/>
    </xf>
    <xf numFmtId="49" fontId="5" fillId="0" borderId="4" xfId="0" applyNumberFormat="1" applyFont="1" applyBorder="1" applyAlignment="1">
      <alignment horizontal="centerContinuous" vertical="top"/>
    </xf>
    <xf numFmtId="49" fontId="5" fillId="0" borderId="5" xfId="0" applyNumberFormat="1" applyFont="1" applyBorder="1" applyAlignment="1">
      <alignment horizontal="centerContinuous" vertical="top"/>
    </xf>
    <xf numFmtId="49" fontId="3" fillId="0" borderId="4" xfId="0" applyNumberFormat="1" applyFont="1" applyBorder="1" applyAlignment="1">
      <alignment horizontal="centerContinuous" vertical="top"/>
    </xf>
    <xf numFmtId="49" fontId="1" fillId="0" borderId="0" xfId="1" applyNumberFormat="1"/>
    <xf numFmtId="49" fontId="1" fillId="0" borderId="4" xfId="1" applyNumberFormat="1" applyBorder="1" applyAlignment="1">
      <alignment horizontal="centerContinuous"/>
    </xf>
    <xf numFmtId="49" fontId="1" fillId="0" borderId="5" xfId="1" applyNumberFormat="1" applyBorder="1" applyAlignment="1">
      <alignment horizontal="centerContinuous"/>
    </xf>
    <xf numFmtId="49" fontId="1" fillId="0" borderId="6" xfId="1" applyNumberFormat="1" applyBorder="1"/>
    <xf numFmtId="49" fontId="1" fillId="0" borderId="4" xfId="1" applyNumberFormat="1" applyBorder="1"/>
    <xf numFmtId="49" fontId="1" fillId="0" borderId="7" xfId="1" applyNumberFormat="1" applyBorder="1"/>
    <xf numFmtId="49" fontId="1" fillId="0" borderId="6" xfId="1" applyNumberFormat="1" applyBorder="1" applyAlignment="1">
      <alignment horizontal="centerContinuous"/>
    </xf>
    <xf numFmtId="0" fontId="1" fillId="0" borderId="6" xfId="1" applyBorder="1"/>
    <xf numFmtId="0" fontId="1" fillId="0" borderId="7" xfId="1" applyBorder="1"/>
    <xf numFmtId="0" fontId="1" fillId="0" borderId="4" xfId="1" applyBorder="1"/>
    <xf numFmtId="0" fontId="1" fillId="0" borderId="26" xfId="1" applyBorder="1"/>
    <xf numFmtId="0" fontId="1" fillId="0" borderId="5" xfId="1" applyBorder="1"/>
    <xf numFmtId="49" fontId="1" fillId="2" borderId="0" xfId="1" applyNumberFormat="1" applyFill="1"/>
    <xf numFmtId="49" fontId="1" fillId="0" borderId="3" xfId="3" applyNumberFormat="1" applyFont="1" applyBorder="1" applyAlignment="1">
      <alignment horizontal="centerContinuous"/>
    </xf>
    <xf numFmtId="49" fontId="1" fillId="0" borderId="4" xfId="1" applyNumberFormat="1" applyBorder="1" applyAlignment="1">
      <alignment horizontal="left"/>
    </xf>
    <xf numFmtId="49" fontId="1" fillId="0" borderId="7" xfId="1" applyNumberFormat="1" applyBorder="1" applyAlignment="1">
      <alignment horizontal="left"/>
    </xf>
    <xf numFmtId="0" fontId="0" fillId="0" borderId="0" xfId="0" applyAlignment="1">
      <alignment vertical="center"/>
    </xf>
    <xf numFmtId="0" fontId="0" fillId="4" borderId="1" xfId="0" applyFill="1" applyBorder="1"/>
    <xf numFmtId="0" fontId="1" fillId="0" borderId="0" xfId="0" applyFont="1"/>
    <xf numFmtId="0" fontId="1" fillId="0" borderId="3" xfId="0" applyFont="1" applyBorder="1"/>
    <xf numFmtId="0" fontId="0" fillId="6" borderId="0" xfId="0" applyFill="1"/>
    <xf numFmtId="0" fontId="26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5" borderId="0" xfId="0" applyFill="1" applyAlignment="1">
      <alignment horizontal="center"/>
    </xf>
    <xf numFmtId="0" fontId="0" fillId="4" borderId="42" xfId="0" applyFill="1" applyBorder="1"/>
    <xf numFmtId="0" fontId="1" fillId="0" borderId="45" xfId="0" applyFont="1" applyBorder="1"/>
    <xf numFmtId="0" fontId="1" fillId="0" borderId="37" xfId="0" applyFont="1" applyBorder="1"/>
    <xf numFmtId="0" fontId="1" fillId="0" borderId="35" xfId="0" applyFont="1" applyBorder="1"/>
    <xf numFmtId="0" fontId="0" fillId="6" borderId="45" xfId="0" applyFill="1" applyBorder="1"/>
    <xf numFmtId="0" fontId="26" fillId="0" borderId="37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5" xfId="0" applyBorder="1" applyAlignment="1">
      <alignment vertical="center"/>
    </xf>
    <xf numFmtId="0" fontId="26" fillId="0" borderId="35" xfId="0" applyFont="1" applyBorder="1" applyAlignment="1">
      <alignment vertical="center"/>
    </xf>
    <xf numFmtId="0" fontId="0" fillId="0" borderId="37" xfId="0" applyBorder="1"/>
    <xf numFmtId="0" fontId="0" fillId="0" borderId="35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49" fontId="1" fillId="0" borderId="0" xfId="3" applyNumberFormat="1" applyFont="1" applyAlignment="1">
      <alignment horizontal="centerContinuous"/>
    </xf>
    <xf numFmtId="0" fontId="1" fillId="0" borderId="37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37" xfId="0" applyBorder="1" applyAlignment="1">
      <alignment wrapText="1"/>
    </xf>
    <xf numFmtId="0" fontId="1" fillId="0" borderId="40" xfId="0" applyFont="1" applyBorder="1"/>
    <xf numFmtId="0" fontId="32" fillId="0" borderId="0" xfId="0" applyFont="1"/>
    <xf numFmtId="0" fontId="34" fillId="0" borderId="0" xfId="0" applyFont="1" applyAlignment="1">
      <alignment horizontal="left" vertical="center"/>
    </xf>
    <xf numFmtId="0" fontId="32" fillId="5" borderId="0" xfId="0" applyFont="1" applyFill="1"/>
    <xf numFmtId="0" fontId="34" fillId="0" borderId="0" xfId="0" applyFont="1" applyAlignment="1">
      <alignment vertical="center"/>
    </xf>
    <xf numFmtId="0" fontId="0" fillId="0" borderId="13" xfId="0" applyBorder="1"/>
    <xf numFmtId="0" fontId="0" fillId="0" borderId="29" xfId="0" applyBorder="1"/>
    <xf numFmtId="0" fontId="35" fillId="7" borderId="0" xfId="0" applyFont="1" applyFill="1" applyAlignment="1" applyProtection="1">
      <alignment vertical="center"/>
      <protection locked="0"/>
    </xf>
    <xf numFmtId="0" fontId="0" fillId="0" borderId="13" xfId="0" applyBorder="1"/>
    <xf numFmtId="0" fontId="0" fillId="0" borderId="3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5" xfId="0" applyBorder="1" applyAlignment="1">
      <alignment horizontal="center"/>
    </xf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29" xfId="0" applyBorder="1"/>
    <xf numFmtId="49" fontId="1" fillId="0" borderId="39" xfId="1" applyNumberFormat="1" applyBorder="1" applyAlignment="1">
      <alignment horizontal="center"/>
    </xf>
    <xf numFmtId="49" fontId="1" fillId="0" borderId="1" xfId="1" applyNumberFormat="1" applyBorder="1" applyAlignment="1">
      <alignment horizontal="center"/>
    </xf>
    <xf numFmtId="49" fontId="1" fillId="0" borderId="41" xfId="1" applyNumberFormat="1" applyBorder="1" applyAlignment="1">
      <alignment horizontal="center"/>
    </xf>
    <xf numFmtId="0" fontId="1" fillId="0" borderId="40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36" xfId="1" applyBorder="1" applyAlignment="1">
      <alignment horizontal="center" vertical="center"/>
    </xf>
    <xf numFmtId="49" fontId="1" fillId="0" borderId="40" xfId="1" applyNumberFormat="1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49" fontId="1" fillId="0" borderId="36" xfId="1" applyNumberFormat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49" fontId="1" fillId="0" borderId="22" xfId="1" applyNumberForma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wrapText="1"/>
    </xf>
    <xf numFmtId="49" fontId="11" fillId="0" borderId="10" xfId="0" applyNumberFormat="1" applyFont="1" applyBorder="1" applyAlignment="1">
      <alignment horizontal="center"/>
    </xf>
    <xf numFmtId="49" fontId="11" fillId="0" borderId="17" xfId="0" applyNumberFormat="1" applyFont="1" applyBorder="1" applyAlignment="1">
      <alignment horizont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49" fontId="1" fillId="0" borderId="8" xfId="1" applyNumberFormat="1" applyBorder="1" applyAlignment="1">
      <alignment horizontal="center"/>
    </xf>
    <xf numFmtId="49" fontId="14" fillId="0" borderId="8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4" fillId="0" borderId="22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23" xfId="0" applyFont="1" applyBorder="1" applyAlignment="1">
      <alignment horizontal="center" wrapText="1"/>
    </xf>
    <xf numFmtId="0" fontId="14" fillId="0" borderId="24" xfId="0" applyFont="1" applyBorder="1" applyAlignment="1">
      <alignment horizontal="center" wrapText="1"/>
    </xf>
    <xf numFmtId="0" fontId="14" fillId="0" borderId="25" xfId="0" applyFont="1" applyBorder="1" applyAlignment="1">
      <alignment horizont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wrapText="1"/>
    </xf>
    <xf numFmtId="49" fontId="13" fillId="0" borderId="13" xfId="0" applyNumberFormat="1" applyFont="1" applyBorder="1" applyAlignment="1">
      <alignment horizontal="center"/>
    </xf>
    <xf numFmtId="0" fontId="12" fillId="0" borderId="1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/>
    </xf>
    <xf numFmtId="49" fontId="11" fillId="0" borderId="15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49" fontId="2" fillId="0" borderId="11" xfId="0" applyNumberFormat="1" applyFont="1" applyBorder="1" applyAlignment="1">
      <alignment horizontal="left" vertical="center"/>
    </xf>
    <xf numFmtId="49" fontId="31" fillId="0" borderId="39" xfId="1" applyNumberFormat="1" applyFont="1" applyBorder="1" applyAlignment="1">
      <alignment horizontal="center"/>
    </xf>
    <xf numFmtId="49" fontId="31" fillId="0" borderId="1" xfId="1" applyNumberFormat="1" applyFont="1" applyBorder="1" applyAlignment="1">
      <alignment horizontal="center"/>
    </xf>
    <xf numFmtId="49" fontId="31" fillId="0" borderId="41" xfId="1" applyNumberFormat="1" applyFont="1" applyBorder="1" applyAlignment="1">
      <alignment horizontal="center"/>
    </xf>
    <xf numFmtId="49" fontId="1" fillId="0" borderId="26" xfId="1" applyNumberFormat="1" applyBorder="1" applyAlignment="1">
      <alignment horizontal="center" vertical="center" wrapText="1"/>
    </xf>
    <xf numFmtId="49" fontId="1" fillId="0" borderId="4" xfId="1" applyNumberFormat="1" applyBorder="1" applyAlignment="1">
      <alignment horizontal="center" vertical="center" wrapText="1"/>
    </xf>
    <xf numFmtId="49" fontId="1" fillId="0" borderId="7" xfId="1" applyNumberForma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49" fontId="1" fillId="0" borderId="5" xfId="1" applyNumberFormat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/>
    </xf>
    <xf numFmtId="0" fontId="0" fillId="5" borderId="43" xfId="0" applyFill="1" applyBorder="1" applyAlignment="1">
      <alignment horizontal="center"/>
    </xf>
    <xf numFmtId="0" fontId="0" fillId="5" borderId="44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49" fontId="1" fillId="0" borderId="12" xfId="1" applyNumberFormat="1" applyBorder="1" applyAlignment="1">
      <alignment horizontal="left"/>
    </xf>
    <xf numFmtId="49" fontId="1" fillId="0" borderId="13" xfId="1" applyNumberFormat="1" applyBorder="1" applyAlignment="1">
      <alignment horizontal="left"/>
    </xf>
    <xf numFmtId="49" fontId="1" fillId="0" borderId="15" xfId="1" applyNumberFormat="1" applyBorder="1" applyAlignment="1">
      <alignment horizontal="left"/>
    </xf>
    <xf numFmtId="49" fontId="3" fillId="0" borderId="13" xfId="1" applyNumberFormat="1" applyFont="1" applyBorder="1" applyAlignment="1">
      <alignment horizontal="center" wrapText="1"/>
    </xf>
    <xf numFmtId="0" fontId="1" fillId="0" borderId="13" xfId="1" applyBorder="1" applyAlignment="1">
      <alignment horizontal="center" wrapText="1"/>
    </xf>
    <xf numFmtId="0" fontId="1" fillId="0" borderId="15" xfId="1" applyBorder="1" applyAlignment="1">
      <alignment horizontal="center" wrapText="1"/>
    </xf>
    <xf numFmtId="49" fontId="3" fillId="0" borderId="14" xfId="1" applyNumberFormat="1" applyFont="1" applyBorder="1" applyAlignment="1">
      <alignment horizontal="center" wrapText="1"/>
    </xf>
    <xf numFmtId="49" fontId="3" fillId="0" borderId="13" xfId="1" applyNumberFormat="1" applyFont="1" applyBorder="1" applyAlignment="1">
      <alignment horizontal="center"/>
    </xf>
    <xf numFmtId="49" fontId="3" fillId="0" borderId="16" xfId="1" applyNumberFormat="1" applyFont="1" applyBorder="1" applyAlignment="1">
      <alignment horizontal="center"/>
    </xf>
    <xf numFmtId="49" fontId="1" fillId="0" borderId="12" xfId="1" applyNumberFormat="1" applyBorder="1"/>
    <xf numFmtId="0" fontId="1" fillId="0" borderId="13" xfId="1" applyBorder="1"/>
    <xf numFmtId="0" fontId="1" fillId="0" borderId="15" xfId="1" applyBorder="1"/>
    <xf numFmtId="49" fontId="24" fillId="0" borderId="14" xfId="1" applyNumberFormat="1" applyFont="1" applyBorder="1" applyAlignment="1">
      <alignment horizontal="center" wrapText="1"/>
    </xf>
    <xf numFmtId="49" fontId="24" fillId="0" borderId="13" xfId="1" applyNumberFormat="1" applyFont="1" applyBorder="1" applyAlignment="1">
      <alignment horizontal="center" wrapText="1"/>
    </xf>
    <xf numFmtId="49" fontId="24" fillId="0" borderId="15" xfId="1" applyNumberFormat="1" applyFont="1" applyBorder="1" applyAlignment="1">
      <alignment horizontal="center" wrapText="1"/>
    </xf>
    <xf numFmtId="49" fontId="24" fillId="0" borderId="16" xfId="1" applyNumberFormat="1" applyFont="1" applyBorder="1" applyAlignment="1">
      <alignment horizontal="center" wrapText="1"/>
    </xf>
    <xf numFmtId="49" fontId="3" fillId="0" borderId="12" xfId="1" applyNumberFormat="1" applyFont="1" applyBorder="1" applyAlignment="1">
      <alignment horizontal="center" wrapText="1"/>
    </xf>
    <xf numFmtId="49" fontId="3" fillId="0" borderId="15" xfId="1" applyNumberFormat="1" applyFont="1" applyBorder="1" applyAlignment="1">
      <alignment horizontal="center"/>
    </xf>
    <xf numFmtId="49" fontId="6" fillId="0" borderId="14" xfId="1" applyNumberFormat="1" applyFont="1" applyBorder="1" applyAlignment="1">
      <alignment horizontal="center"/>
    </xf>
    <xf numFmtId="49" fontId="6" fillId="0" borderId="13" xfId="1" applyNumberFormat="1" applyFont="1" applyBorder="1" applyAlignment="1">
      <alignment horizontal="center"/>
    </xf>
    <xf numFmtId="49" fontId="6" fillId="0" borderId="15" xfId="1" applyNumberFormat="1" applyFont="1" applyBorder="1" applyAlignment="1">
      <alignment horizontal="center"/>
    </xf>
    <xf numFmtId="49" fontId="1" fillId="0" borderId="14" xfId="1" applyNumberFormat="1" applyBorder="1" applyAlignment="1">
      <alignment horizontal="center"/>
    </xf>
    <xf numFmtId="49" fontId="1" fillId="0" borderId="13" xfId="1" applyNumberFormat="1" applyBorder="1" applyAlignment="1">
      <alignment horizontal="center"/>
    </xf>
    <xf numFmtId="49" fontId="1" fillId="0" borderId="16" xfId="1" applyNumberFormat="1" applyBorder="1" applyAlignment="1">
      <alignment horizontal="center"/>
    </xf>
    <xf numFmtId="49" fontId="1" fillId="0" borderId="15" xfId="1" applyNumberFormat="1" applyBorder="1" applyAlignment="1">
      <alignment horizontal="center"/>
    </xf>
    <xf numFmtId="49" fontId="12" fillId="0" borderId="49" xfId="0" applyNumberFormat="1" applyFont="1" applyBorder="1" applyAlignment="1">
      <alignment horizontal="center"/>
    </xf>
    <xf numFmtId="49" fontId="12" fillId="0" borderId="50" xfId="0" applyNumberFormat="1" applyFont="1" applyBorder="1" applyAlignment="1">
      <alignment horizontal="center"/>
    </xf>
    <xf numFmtId="49" fontId="12" fillId="0" borderId="16" xfId="0" applyNumberFormat="1" applyFont="1" applyBorder="1" applyAlignment="1">
      <alignment horizontal="center"/>
    </xf>
    <xf numFmtId="49" fontId="12" fillId="0" borderId="51" xfId="0" applyNumberFormat="1" applyFont="1" applyBorder="1" applyAlignment="1">
      <alignment horizontal="center"/>
    </xf>
    <xf numFmtId="49" fontId="1" fillId="0" borderId="6" xfId="3" applyNumberFormat="1" applyFont="1" applyBorder="1" applyAlignment="1">
      <alignment horizontal="center" vertical="center"/>
    </xf>
    <xf numFmtId="0" fontId="1" fillId="0" borderId="4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5" fillId="0" borderId="17" xfId="0" applyFont="1" applyBorder="1" applyAlignment="1">
      <alignment horizontal="center" wrapText="1"/>
    </xf>
    <xf numFmtId="49" fontId="3" fillId="0" borderId="27" xfId="1" applyNumberFormat="1" applyFont="1" applyBorder="1" applyAlignment="1">
      <alignment horizontal="center" wrapText="1"/>
    </xf>
    <xf numFmtId="49" fontId="3" fillId="0" borderId="24" xfId="1" applyNumberFormat="1" applyFont="1" applyBorder="1" applyAlignment="1">
      <alignment horizontal="center" wrapText="1"/>
    </xf>
    <xf numFmtId="0" fontId="1" fillId="0" borderId="24" xfId="1" applyBorder="1" applyAlignment="1">
      <alignment horizontal="center" wrapText="1"/>
    </xf>
    <xf numFmtId="0" fontId="1" fillId="0" borderId="38" xfId="1" applyBorder="1" applyAlignment="1">
      <alignment horizontal="center" wrapText="1"/>
    </xf>
    <xf numFmtId="49" fontId="3" fillId="0" borderId="24" xfId="1" applyNumberFormat="1" applyFont="1" applyBorder="1" applyAlignment="1">
      <alignment horizontal="center"/>
    </xf>
    <xf numFmtId="49" fontId="3" fillId="0" borderId="38" xfId="1" applyNumberFormat="1" applyFont="1" applyBorder="1" applyAlignment="1">
      <alignment horizontal="center"/>
    </xf>
    <xf numFmtId="49" fontId="3" fillId="0" borderId="25" xfId="1" applyNumberFormat="1" applyFont="1" applyBorder="1" applyAlignment="1">
      <alignment horizontal="center"/>
    </xf>
    <xf numFmtId="49" fontId="6" fillId="3" borderId="14" xfId="1" applyNumberFormat="1" applyFont="1" applyFill="1" applyBorder="1" applyAlignment="1">
      <alignment horizontal="center"/>
    </xf>
    <xf numFmtId="49" fontId="6" fillId="3" borderId="13" xfId="1" applyNumberFormat="1" applyFont="1" applyFill="1" applyBorder="1" applyAlignment="1">
      <alignment horizontal="center"/>
    </xf>
    <xf numFmtId="49" fontId="6" fillId="3" borderId="15" xfId="1" applyNumberFormat="1" applyFont="1" applyFill="1" applyBorder="1" applyAlignment="1">
      <alignment horizontal="center"/>
    </xf>
    <xf numFmtId="49" fontId="16" fillId="3" borderId="14" xfId="1" applyNumberFormat="1" applyFont="1" applyFill="1" applyBorder="1" applyAlignment="1">
      <alignment horizontal="center"/>
    </xf>
    <xf numFmtId="49" fontId="16" fillId="3" borderId="13" xfId="1" applyNumberFormat="1" applyFont="1" applyFill="1" applyBorder="1" applyAlignment="1">
      <alignment horizontal="center"/>
    </xf>
    <xf numFmtId="49" fontId="16" fillId="3" borderId="16" xfId="1" applyNumberFormat="1" applyFont="1" applyFill="1" applyBorder="1" applyAlignment="1">
      <alignment horizontal="center"/>
    </xf>
    <xf numFmtId="49" fontId="30" fillId="0" borderId="14" xfId="1" applyNumberFormat="1" applyFont="1" applyBorder="1" applyAlignment="1">
      <alignment horizontal="center" wrapText="1"/>
    </xf>
    <xf numFmtId="49" fontId="1" fillId="0" borderId="13" xfId="1" applyNumberFormat="1" applyBorder="1" applyAlignment="1">
      <alignment horizontal="center" wrapText="1"/>
    </xf>
    <xf numFmtId="49" fontId="1" fillId="0" borderId="15" xfId="1" applyNumberFormat="1" applyBorder="1" applyAlignment="1">
      <alignment horizontal="center" wrapText="1"/>
    </xf>
    <xf numFmtId="49" fontId="30" fillId="0" borderId="49" xfId="1" applyNumberFormat="1" applyFont="1" applyBorder="1" applyAlignment="1">
      <alignment horizontal="center" wrapText="1"/>
    </xf>
    <xf numFmtId="49" fontId="1" fillId="0" borderId="50" xfId="1" applyNumberFormat="1" applyBorder="1" applyAlignment="1">
      <alignment horizontal="center" wrapText="1"/>
    </xf>
    <xf numFmtId="49" fontId="1" fillId="0" borderId="16" xfId="1" applyNumberFormat="1" applyBorder="1" applyAlignment="1">
      <alignment horizontal="center" wrapText="1"/>
    </xf>
    <xf numFmtId="49" fontId="12" fillId="0" borderId="49" xfId="1" applyNumberFormat="1" applyFont="1" applyBorder="1" applyAlignment="1">
      <alignment horizontal="center"/>
    </xf>
    <xf numFmtId="49" fontId="12" fillId="0" borderId="50" xfId="1" applyNumberFormat="1" applyFont="1" applyBorder="1" applyAlignment="1">
      <alignment horizontal="center"/>
    </xf>
    <xf numFmtId="49" fontId="12" fillId="0" borderId="51" xfId="1" applyNumberFormat="1" applyFont="1" applyBorder="1" applyAlignment="1">
      <alignment horizontal="center"/>
    </xf>
    <xf numFmtId="49" fontId="12" fillId="0" borderId="16" xfId="1" applyNumberFormat="1" applyFont="1" applyBorder="1" applyAlignment="1">
      <alignment horizontal="center"/>
    </xf>
    <xf numFmtId="49" fontId="25" fillId="0" borderId="49" xfId="1" applyNumberFormat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15" xfId="1" applyBorder="1" applyAlignment="1">
      <alignment horizontal="center"/>
    </xf>
    <xf numFmtId="0" fontId="1" fillId="0" borderId="16" xfId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15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49" fontId="1" fillId="0" borderId="28" xfId="1" applyNumberFormat="1" applyBorder="1" applyAlignment="1">
      <alignment vertical="center"/>
    </xf>
    <xf numFmtId="0" fontId="1" fillId="0" borderId="29" xfId="1" applyBorder="1" applyAlignment="1">
      <alignment vertical="center"/>
    </xf>
    <xf numFmtId="0" fontId="1" fillId="0" borderId="30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31" xfId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" fillId="0" borderId="14" xfId="1" applyBorder="1" applyAlignment="1">
      <alignment horizontal="center"/>
    </xf>
    <xf numFmtId="0" fontId="1" fillId="0" borderId="37" xfId="1" applyBorder="1" applyAlignment="1">
      <alignment horizontal="center"/>
    </xf>
    <xf numFmtId="0" fontId="1" fillId="0" borderId="35" xfId="1" applyBorder="1" applyAlignment="1">
      <alignment horizontal="center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6" fillId="0" borderId="34" xfId="1" applyFont="1" applyBorder="1" applyAlignment="1">
      <alignment horizontal="center"/>
    </xf>
    <xf numFmtId="0" fontId="6" fillId="0" borderId="21" xfId="1" applyFont="1" applyBorder="1" applyAlignment="1">
      <alignment horizontal="center"/>
    </xf>
    <xf numFmtId="49" fontId="1" fillId="0" borderId="8" xfId="1" applyNumberForma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wrapText="1"/>
    </xf>
    <xf numFmtId="49" fontId="3" fillId="0" borderId="50" xfId="0" applyNumberFormat="1" applyFont="1" applyBorder="1" applyAlignment="1">
      <alignment horizontal="center"/>
    </xf>
    <xf numFmtId="49" fontId="3" fillId="0" borderId="51" xfId="0" applyNumberFormat="1" applyFont="1" applyBorder="1" applyAlignment="1">
      <alignment horizontal="center"/>
    </xf>
    <xf numFmtId="49" fontId="6" fillId="0" borderId="49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center"/>
    </xf>
    <xf numFmtId="49" fontId="1" fillId="0" borderId="51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wrapText="1"/>
    </xf>
    <xf numFmtId="49" fontId="0" fillId="0" borderId="50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11" fillId="0" borderId="12" xfId="1" applyNumberFormat="1" applyFont="1" applyBorder="1" applyAlignment="1">
      <alignment horizontal="center" wrapText="1"/>
    </xf>
    <xf numFmtId="49" fontId="11" fillId="0" borderId="50" xfId="1" applyNumberFormat="1" applyFont="1" applyBorder="1" applyAlignment="1">
      <alignment horizontal="center"/>
    </xf>
    <xf numFmtId="0" fontId="12" fillId="0" borderId="50" xfId="0" applyFont="1" applyBorder="1" applyAlignment="1">
      <alignment horizontal="center" vertical="center"/>
    </xf>
  </cellXfs>
  <cellStyles count="6">
    <cellStyle name="常规" xfId="0" builtinId="0"/>
    <cellStyle name="常规 2" xfId="1"/>
    <cellStyle name="常规 2 2" xfId="4"/>
    <cellStyle name="常规 3" xfId="2"/>
    <cellStyle name="常规 3 2" xfId="5"/>
    <cellStyle name="常规 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77684</xdr:colOff>
      <xdr:row>0</xdr:row>
      <xdr:rowOff>151086</xdr:rowOff>
    </xdr:from>
    <xdr:to>
      <xdr:col>8</xdr:col>
      <xdr:colOff>82446</xdr:colOff>
      <xdr:row>1</xdr:row>
      <xdr:rowOff>239001</xdr:rowOff>
    </xdr:to>
    <xdr:pic>
      <xdr:nvPicPr>
        <xdr:cNvPr id="2" name="图片 185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184" y="151086"/>
          <a:ext cx="957262" cy="40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77684</xdr:colOff>
      <xdr:row>0</xdr:row>
      <xdr:rowOff>151086</xdr:rowOff>
    </xdr:from>
    <xdr:to>
      <xdr:col>8</xdr:col>
      <xdr:colOff>82446</xdr:colOff>
      <xdr:row>1</xdr:row>
      <xdr:rowOff>239001</xdr:rowOff>
    </xdr:to>
    <xdr:pic>
      <xdr:nvPicPr>
        <xdr:cNvPr id="2" name="图片 185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356" y="151086"/>
          <a:ext cx="957262" cy="40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C975A82C-538E-4C18-5ADD-A156105F66E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" name="Text Box 143">
          <a:extLst>
            <a:ext uri="{FF2B5EF4-FFF2-40B4-BE49-F238E27FC236}">
              <a16:creationId xmlns="" xmlns:a16="http://schemas.microsoft.com/office/drawing/2014/main" id="{42DBE6AC-CC1D-9BC6-530C-109B9655321D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5" name="Text Box 144">
          <a:extLst>
            <a:ext uri="{FF2B5EF4-FFF2-40B4-BE49-F238E27FC236}">
              <a16:creationId xmlns="" xmlns:a16="http://schemas.microsoft.com/office/drawing/2014/main" id="{D28650AE-540B-57C8-7194-1E061E584C80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" name="Text Box 145">
          <a:extLst>
            <a:ext uri="{FF2B5EF4-FFF2-40B4-BE49-F238E27FC236}">
              <a16:creationId xmlns="" xmlns:a16="http://schemas.microsoft.com/office/drawing/2014/main" id="{6C4B4F45-9814-B6A1-28C8-76DAABF92A41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" name="Text Box 968">
          <a:extLst>
            <a:ext uri="{FF2B5EF4-FFF2-40B4-BE49-F238E27FC236}">
              <a16:creationId xmlns="" xmlns:a16="http://schemas.microsoft.com/office/drawing/2014/main" id="{1FB1DF76-019D-FE0A-BD53-29245DEF0FE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" name="Text Box 969">
          <a:extLst>
            <a:ext uri="{FF2B5EF4-FFF2-40B4-BE49-F238E27FC236}">
              <a16:creationId xmlns="" xmlns:a16="http://schemas.microsoft.com/office/drawing/2014/main" id="{383FA820-7FA6-3F13-1A8F-15119135F1B6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9" name="Text Box 970">
          <a:extLst>
            <a:ext uri="{FF2B5EF4-FFF2-40B4-BE49-F238E27FC236}">
              <a16:creationId xmlns="" xmlns:a16="http://schemas.microsoft.com/office/drawing/2014/main" id="{BA339B3E-19C0-BB4E-E92E-19F5C4F229CE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" name="Text Box 971">
          <a:extLst>
            <a:ext uri="{FF2B5EF4-FFF2-40B4-BE49-F238E27FC236}">
              <a16:creationId xmlns="" xmlns:a16="http://schemas.microsoft.com/office/drawing/2014/main" id="{56A80F6E-E228-B608-FD93-5E1A7AD86388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" name="Text Box 1208">
          <a:extLst>
            <a:ext uri="{FF2B5EF4-FFF2-40B4-BE49-F238E27FC236}">
              <a16:creationId xmlns="" xmlns:a16="http://schemas.microsoft.com/office/drawing/2014/main" id="{8AB565D0-4D17-2E4F-8FE7-6D22C04AA803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2" name="Text Box 1209">
          <a:extLst>
            <a:ext uri="{FF2B5EF4-FFF2-40B4-BE49-F238E27FC236}">
              <a16:creationId xmlns="" xmlns:a16="http://schemas.microsoft.com/office/drawing/2014/main" id="{97148853-3B94-5241-2758-FF1565CDDE6B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13" name="Text Box 1210">
          <a:extLst>
            <a:ext uri="{FF2B5EF4-FFF2-40B4-BE49-F238E27FC236}">
              <a16:creationId xmlns="" xmlns:a16="http://schemas.microsoft.com/office/drawing/2014/main" id="{D343DB59-3B30-E05D-33CF-0DE533B97803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4" name="Text Box 1211">
          <a:extLst>
            <a:ext uri="{FF2B5EF4-FFF2-40B4-BE49-F238E27FC236}">
              <a16:creationId xmlns="" xmlns:a16="http://schemas.microsoft.com/office/drawing/2014/main" id="{100CF7AF-CFBE-D13B-D35F-D7640994599B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5" name="Text Box 1212">
          <a:extLst>
            <a:ext uri="{FF2B5EF4-FFF2-40B4-BE49-F238E27FC236}">
              <a16:creationId xmlns="" xmlns:a16="http://schemas.microsoft.com/office/drawing/2014/main" id="{ED570E74-6035-8F9F-1BFD-80C032C3DB9C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6" name="Text Box 1213">
          <a:extLst>
            <a:ext uri="{FF2B5EF4-FFF2-40B4-BE49-F238E27FC236}">
              <a16:creationId xmlns="" xmlns:a16="http://schemas.microsoft.com/office/drawing/2014/main" id="{2EA51C50-8134-19E1-82CA-47AC30E06E2F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17" name="Text Box 1214">
          <a:extLst>
            <a:ext uri="{FF2B5EF4-FFF2-40B4-BE49-F238E27FC236}">
              <a16:creationId xmlns="" xmlns:a16="http://schemas.microsoft.com/office/drawing/2014/main" id="{92CB5669-E306-3AC9-8ADC-1073E0484A0F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8" name="Text Box 1215">
          <a:extLst>
            <a:ext uri="{FF2B5EF4-FFF2-40B4-BE49-F238E27FC236}">
              <a16:creationId xmlns="" xmlns:a16="http://schemas.microsoft.com/office/drawing/2014/main" id="{AA35A585-52CD-8351-4360-4B342F08CB6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9" name="Text Box 1758">
          <a:extLst>
            <a:ext uri="{FF2B5EF4-FFF2-40B4-BE49-F238E27FC236}">
              <a16:creationId xmlns="" xmlns:a16="http://schemas.microsoft.com/office/drawing/2014/main" id="{CFC64DD5-9D9A-4E9D-DA4F-5B480F4CB8E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0" name="Text Box 1759">
          <a:extLst>
            <a:ext uri="{FF2B5EF4-FFF2-40B4-BE49-F238E27FC236}">
              <a16:creationId xmlns="" xmlns:a16="http://schemas.microsoft.com/office/drawing/2014/main" id="{31770ED6-6FFD-8B6B-ECEE-4A888043291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21" name="Text Box 1760">
          <a:extLst>
            <a:ext uri="{FF2B5EF4-FFF2-40B4-BE49-F238E27FC236}">
              <a16:creationId xmlns="" xmlns:a16="http://schemas.microsoft.com/office/drawing/2014/main" id="{0F4BE7C7-091C-256C-72F9-192CFB407155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2" name="Text Box 1761">
          <a:extLst>
            <a:ext uri="{FF2B5EF4-FFF2-40B4-BE49-F238E27FC236}">
              <a16:creationId xmlns="" xmlns:a16="http://schemas.microsoft.com/office/drawing/2014/main" id="{B82C5EC7-E992-C358-C822-1341F64A8435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3" name="Text Box 964">
          <a:extLst>
            <a:ext uri="{FF2B5EF4-FFF2-40B4-BE49-F238E27FC236}">
              <a16:creationId xmlns="" xmlns:a16="http://schemas.microsoft.com/office/drawing/2014/main" id="{2884E9DB-3E7C-201D-76EE-7A1B64459008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4" name="Text Box 965">
          <a:extLst>
            <a:ext uri="{FF2B5EF4-FFF2-40B4-BE49-F238E27FC236}">
              <a16:creationId xmlns="" xmlns:a16="http://schemas.microsoft.com/office/drawing/2014/main" id="{3B5A89DE-A919-5844-B740-655611D060FF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25" name="Text Box 966">
          <a:extLst>
            <a:ext uri="{FF2B5EF4-FFF2-40B4-BE49-F238E27FC236}">
              <a16:creationId xmlns="" xmlns:a16="http://schemas.microsoft.com/office/drawing/2014/main" id="{30821C36-2738-A680-3299-26E3C806E325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6" name="Text Box 967">
          <a:extLst>
            <a:ext uri="{FF2B5EF4-FFF2-40B4-BE49-F238E27FC236}">
              <a16:creationId xmlns="" xmlns:a16="http://schemas.microsoft.com/office/drawing/2014/main" id="{9DC8B461-599E-5E0D-C6DD-C00496DACCF5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7" name="Text Box 1092">
          <a:extLst>
            <a:ext uri="{FF2B5EF4-FFF2-40B4-BE49-F238E27FC236}">
              <a16:creationId xmlns="" xmlns:a16="http://schemas.microsoft.com/office/drawing/2014/main" id="{88D45B00-574E-0CCB-E288-EBF92DFECBE1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28" name="Text Box 1093">
          <a:extLst>
            <a:ext uri="{FF2B5EF4-FFF2-40B4-BE49-F238E27FC236}">
              <a16:creationId xmlns="" xmlns:a16="http://schemas.microsoft.com/office/drawing/2014/main" id="{7AC49F4A-1868-10D5-F3B4-E7CAFF1CB061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29" name="Text Box 1094">
          <a:extLst>
            <a:ext uri="{FF2B5EF4-FFF2-40B4-BE49-F238E27FC236}">
              <a16:creationId xmlns="" xmlns:a16="http://schemas.microsoft.com/office/drawing/2014/main" id="{071D05F2-EF5C-636B-A42D-075B48875718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0" name="Text Box 1095">
          <a:extLst>
            <a:ext uri="{FF2B5EF4-FFF2-40B4-BE49-F238E27FC236}">
              <a16:creationId xmlns="" xmlns:a16="http://schemas.microsoft.com/office/drawing/2014/main" id="{A99D5BAA-D055-C30C-4FAA-63BF1195F130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1" name="Text Box 1096">
          <a:extLst>
            <a:ext uri="{FF2B5EF4-FFF2-40B4-BE49-F238E27FC236}">
              <a16:creationId xmlns="" xmlns:a16="http://schemas.microsoft.com/office/drawing/2014/main" id="{D3011C07-5465-7F99-6D92-50F27AB5B42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2" name="Text Box 1097">
          <a:extLst>
            <a:ext uri="{FF2B5EF4-FFF2-40B4-BE49-F238E27FC236}">
              <a16:creationId xmlns="" xmlns:a16="http://schemas.microsoft.com/office/drawing/2014/main" id="{4F766AED-5807-F7D7-8029-BFB9B00EF3C5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33" name="Text Box 1098">
          <a:extLst>
            <a:ext uri="{FF2B5EF4-FFF2-40B4-BE49-F238E27FC236}">
              <a16:creationId xmlns="" xmlns:a16="http://schemas.microsoft.com/office/drawing/2014/main" id="{19E26FA6-7B67-F8F3-448B-2F0529CF21CA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4" name="Text Box 1099">
          <a:extLst>
            <a:ext uri="{FF2B5EF4-FFF2-40B4-BE49-F238E27FC236}">
              <a16:creationId xmlns="" xmlns:a16="http://schemas.microsoft.com/office/drawing/2014/main" id="{2A5C6AE0-0A73-8260-7127-DDE263059BA1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5" name="Text Box 1754">
          <a:extLst>
            <a:ext uri="{FF2B5EF4-FFF2-40B4-BE49-F238E27FC236}">
              <a16:creationId xmlns="" xmlns:a16="http://schemas.microsoft.com/office/drawing/2014/main" id="{8AFFBD91-BE46-B921-07F8-E113312CCEEC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6" name="Text Box 1755">
          <a:extLst>
            <a:ext uri="{FF2B5EF4-FFF2-40B4-BE49-F238E27FC236}">
              <a16:creationId xmlns="" xmlns:a16="http://schemas.microsoft.com/office/drawing/2014/main" id="{8D66D4F2-11CC-B3FD-BBBD-F4CB74317AD8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37" name="Text Box 1756">
          <a:extLst>
            <a:ext uri="{FF2B5EF4-FFF2-40B4-BE49-F238E27FC236}">
              <a16:creationId xmlns="" xmlns:a16="http://schemas.microsoft.com/office/drawing/2014/main" id="{0F5E688F-711D-98BD-7858-83496F061696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8" name="Text Box 1757">
          <a:extLst>
            <a:ext uri="{FF2B5EF4-FFF2-40B4-BE49-F238E27FC236}">
              <a16:creationId xmlns="" xmlns:a16="http://schemas.microsoft.com/office/drawing/2014/main" id="{34029A78-41BD-93C5-FE77-7A87900BE39D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39" name="Text Box 960">
          <a:extLst>
            <a:ext uri="{FF2B5EF4-FFF2-40B4-BE49-F238E27FC236}">
              <a16:creationId xmlns="" xmlns:a16="http://schemas.microsoft.com/office/drawing/2014/main" id="{36859A87-3F28-7F57-174E-EEE0D3F74FA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0" name="Text Box 961">
          <a:extLst>
            <a:ext uri="{FF2B5EF4-FFF2-40B4-BE49-F238E27FC236}">
              <a16:creationId xmlns="" xmlns:a16="http://schemas.microsoft.com/office/drawing/2014/main" id="{F30C4DF6-D620-40F6-13F6-3B6A6A6FBE8D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41" name="Text Box 962">
          <a:extLst>
            <a:ext uri="{FF2B5EF4-FFF2-40B4-BE49-F238E27FC236}">
              <a16:creationId xmlns="" xmlns:a16="http://schemas.microsoft.com/office/drawing/2014/main" id="{AD76217F-8FA9-13F6-66BB-FEB06BC1EF21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2" name="Text Box 963">
          <a:extLst>
            <a:ext uri="{FF2B5EF4-FFF2-40B4-BE49-F238E27FC236}">
              <a16:creationId xmlns="" xmlns:a16="http://schemas.microsoft.com/office/drawing/2014/main" id="{3ECFB296-9D34-BE21-D799-C52BCAEED211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3" name="Text Box 980">
          <a:extLst>
            <a:ext uri="{FF2B5EF4-FFF2-40B4-BE49-F238E27FC236}">
              <a16:creationId xmlns="" xmlns:a16="http://schemas.microsoft.com/office/drawing/2014/main" id="{C0C391FD-5B4A-8BC2-0D50-14189B44CED5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4" name="Text Box 981">
          <a:extLst>
            <a:ext uri="{FF2B5EF4-FFF2-40B4-BE49-F238E27FC236}">
              <a16:creationId xmlns="" xmlns:a16="http://schemas.microsoft.com/office/drawing/2014/main" id="{A82DD438-60D3-7C88-A304-10B310BEA1C7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45" name="Text Box 982">
          <a:extLst>
            <a:ext uri="{FF2B5EF4-FFF2-40B4-BE49-F238E27FC236}">
              <a16:creationId xmlns="" xmlns:a16="http://schemas.microsoft.com/office/drawing/2014/main" id="{009CDD71-13FE-0585-2674-21908EA6E4A0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6" name="Text Box 983">
          <a:extLst>
            <a:ext uri="{FF2B5EF4-FFF2-40B4-BE49-F238E27FC236}">
              <a16:creationId xmlns="" xmlns:a16="http://schemas.microsoft.com/office/drawing/2014/main" id="{A1B20D95-996B-41BD-5196-A3BDB0AB9AB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7" name="Text Box 1750">
          <a:extLst>
            <a:ext uri="{FF2B5EF4-FFF2-40B4-BE49-F238E27FC236}">
              <a16:creationId xmlns="" xmlns:a16="http://schemas.microsoft.com/office/drawing/2014/main" id="{53B048BB-9119-DE72-A40A-D517B94DC21B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48" name="Text Box 1751">
          <a:extLst>
            <a:ext uri="{FF2B5EF4-FFF2-40B4-BE49-F238E27FC236}">
              <a16:creationId xmlns="" xmlns:a16="http://schemas.microsoft.com/office/drawing/2014/main" id="{8836081B-75D6-B9E7-53BE-7DD1D6A39A9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49" name="Text Box 1752">
          <a:extLst>
            <a:ext uri="{FF2B5EF4-FFF2-40B4-BE49-F238E27FC236}">
              <a16:creationId xmlns="" xmlns:a16="http://schemas.microsoft.com/office/drawing/2014/main" id="{26F53A6C-FD0E-C494-755E-5CD43166674C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0" name="Text Box 1753">
          <a:extLst>
            <a:ext uri="{FF2B5EF4-FFF2-40B4-BE49-F238E27FC236}">
              <a16:creationId xmlns="" xmlns:a16="http://schemas.microsoft.com/office/drawing/2014/main" id="{B7FD7A40-FA08-386B-A868-101D917D3B8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1" name="Text Box 815">
          <a:extLst>
            <a:ext uri="{FF2B5EF4-FFF2-40B4-BE49-F238E27FC236}">
              <a16:creationId xmlns="" xmlns:a16="http://schemas.microsoft.com/office/drawing/2014/main" id="{4C5C6B8D-276D-DFC1-A406-4BE43B1622E7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2" name="Text Box 957">
          <a:extLst>
            <a:ext uri="{FF2B5EF4-FFF2-40B4-BE49-F238E27FC236}">
              <a16:creationId xmlns="" xmlns:a16="http://schemas.microsoft.com/office/drawing/2014/main" id="{743277D3-6CF6-21BA-9058-FCBB15D80554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53" name="Text Box 958">
          <a:extLst>
            <a:ext uri="{FF2B5EF4-FFF2-40B4-BE49-F238E27FC236}">
              <a16:creationId xmlns="" xmlns:a16="http://schemas.microsoft.com/office/drawing/2014/main" id="{C0986A09-DB91-D890-0FF5-31876F6F3492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4" name="Text Box 959">
          <a:extLst>
            <a:ext uri="{FF2B5EF4-FFF2-40B4-BE49-F238E27FC236}">
              <a16:creationId xmlns="" xmlns:a16="http://schemas.microsoft.com/office/drawing/2014/main" id="{CB388A65-A2B0-A99A-A908-021B5BC723CB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5" name="Text Box 1746">
          <a:extLst>
            <a:ext uri="{FF2B5EF4-FFF2-40B4-BE49-F238E27FC236}">
              <a16:creationId xmlns="" xmlns:a16="http://schemas.microsoft.com/office/drawing/2014/main" id="{201479B7-E793-F3BC-2737-962C47715A8F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6" name="Text Box 1747">
          <a:extLst>
            <a:ext uri="{FF2B5EF4-FFF2-40B4-BE49-F238E27FC236}">
              <a16:creationId xmlns="" xmlns:a16="http://schemas.microsoft.com/office/drawing/2014/main" id="{EB10DE94-7D8F-A3F7-86D5-1E9D5CE1AC62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57" name="Text Box 1748">
          <a:extLst>
            <a:ext uri="{FF2B5EF4-FFF2-40B4-BE49-F238E27FC236}">
              <a16:creationId xmlns="" xmlns:a16="http://schemas.microsoft.com/office/drawing/2014/main" id="{4D9A1966-5BF6-1D57-3348-726B3CCBC2B3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8" name="Text Box 1749">
          <a:extLst>
            <a:ext uri="{FF2B5EF4-FFF2-40B4-BE49-F238E27FC236}">
              <a16:creationId xmlns="" xmlns:a16="http://schemas.microsoft.com/office/drawing/2014/main" id="{271FEFEE-7C12-5BD9-674D-C7AAEF0BBAC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59" name="Text Box 16">
          <a:extLst>
            <a:ext uri="{FF2B5EF4-FFF2-40B4-BE49-F238E27FC236}">
              <a16:creationId xmlns="" xmlns:a16="http://schemas.microsoft.com/office/drawing/2014/main" id="{1E6F5C27-EB6E-72F0-03D6-4D0305866CD2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0" name="Text Box 179">
          <a:extLst>
            <a:ext uri="{FF2B5EF4-FFF2-40B4-BE49-F238E27FC236}">
              <a16:creationId xmlns="" xmlns:a16="http://schemas.microsoft.com/office/drawing/2014/main" id="{5A7EBDE2-63F1-1B3F-3F2B-49BBF82DCE6F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61" name="Text Box 180">
          <a:extLst>
            <a:ext uri="{FF2B5EF4-FFF2-40B4-BE49-F238E27FC236}">
              <a16:creationId xmlns="" xmlns:a16="http://schemas.microsoft.com/office/drawing/2014/main" id="{A1C1969E-12B0-B62A-2411-51DD0842365D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2" name="Text Box 186">
          <a:extLst>
            <a:ext uri="{FF2B5EF4-FFF2-40B4-BE49-F238E27FC236}">
              <a16:creationId xmlns="" xmlns:a16="http://schemas.microsoft.com/office/drawing/2014/main" id="{1340A2B5-76F1-92A8-ADA0-0A5E0B77E39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3" name="Text Box 50">
          <a:extLst>
            <a:ext uri="{FF2B5EF4-FFF2-40B4-BE49-F238E27FC236}">
              <a16:creationId xmlns="" xmlns:a16="http://schemas.microsoft.com/office/drawing/2014/main" id="{15DCE9AA-F1A4-1047-9764-FF26CD23ED0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4" name="Text Box 51">
          <a:extLst>
            <a:ext uri="{FF2B5EF4-FFF2-40B4-BE49-F238E27FC236}">
              <a16:creationId xmlns="" xmlns:a16="http://schemas.microsoft.com/office/drawing/2014/main" id="{D27C7266-2E75-D8A5-8FC7-F450EF93F9E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65" name="Text Box 52">
          <a:extLst>
            <a:ext uri="{FF2B5EF4-FFF2-40B4-BE49-F238E27FC236}">
              <a16:creationId xmlns="" xmlns:a16="http://schemas.microsoft.com/office/drawing/2014/main" id="{ABBFEF27-524B-B5C8-4B75-D6719BC3181E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6" name="Text Box 53">
          <a:extLst>
            <a:ext uri="{FF2B5EF4-FFF2-40B4-BE49-F238E27FC236}">
              <a16:creationId xmlns="" xmlns:a16="http://schemas.microsoft.com/office/drawing/2014/main" id="{8B722302-7634-0BB8-110E-86AB1977A6B4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67" name="Text Box 54">
          <a:extLst>
            <a:ext uri="{FF2B5EF4-FFF2-40B4-BE49-F238E27FC236}">
              <a16:creationId xmlns="" xmlns:a16="http://schemas.microsoft.com/office/drawing/2014/main" id="{5F512662-17CB-CAB4-395D-5E64AFE1F7C2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76200</xdr:colOff>
      <xdr:row>1</xdr:row>
      <xdr:rowOff>0</xdr:rowOff>
    </xdr:from>
    <xdr:to>
      <xdr:col>23</xdr:col>
      <xdr:colOff>152400</xdr:colOff>
      <xdr:row>1</xdr:row>
      <xdr:rowOff>180975</xdr:rowOff>
    </xdr:to>
    <xdr:sp macro="" textlink="">
      <xdr:nvSpPr>
        <xdr:cNvPr id="68" name="Text Box 55">
          <a:extLst>
            <a:ext uri="{FF2B5EF4-FFF2-40B4-BE49-F238E27FC236}">
              <a16:creationId xmlns="" xmlns:a16="http://schemas.microsoft.com/office/drawing/2014/main" id="{1553E30B-F108-B4E0-5363-8BBF7E251098}"/>
            </a:ext>
          </a:extLst>
        </xdr:cNvPr>
        <xdr:cNvSpPr txBox="1">
          <a:spLocks noChangeArrowheads="1"/>
        </xdr:cNvSpPr>
      </xdr:nvSpPr>
      <xdr:spPr bwMode="auto">
        <a:xfrm>
          <a:off x="4457700" y="3143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38100</xdr:colOff>
      <xdr:row>1</xdr:row>
      <xdr:rowOff>38100</xdr:rowOff>
    </xdr:from>
    <xdr:to>
      <xdr:col>28</xdr:col>
      <xdr:colOff>114300</xdr:colOff>
      <xdr:row>1</xdr:row>
      <xdr:rowOff>219075</xdr:rowOff>
    </xdr:to>
    <xdr:sp macro="" textlink="">
      <xdr:nvSpPr>
        <xdr:cNvPr id="69" name="Text Box 56">
          <a:extLst>
            <a:ext uri="{FF2B5EF4-FFF2-40B4-BE49-F238E27FC236}">
              <a16:creationId xmlns="" xmlns:a16="http://schemas.microsoft.com/office/drawing/2014/main" id="{6A2156F7-5A5A-8F98-EC18-AB0110ADD6B3}"/>
            </a:ext>
          </a:extLst>
        </xdr:cNvPr>
        <xdr:cNvSpPr txBox="1">
          <a:spLocks noChangeArrowheads="1"/>
        </xdr:cNvSpPr>
      </xdr:nvSpPr>
      <xdr:spPr bwMode="auto">
        <a:xfrm>
          <a:off x="53721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0" name="Text Box 57">
          <a:extLst>
            <a:ext uri="{FF2B5EF4-FFF2-40B4-BE49-F238E27FC236}">
              <a16:creationId xmlns="" xmlns:a16="http://schemas.microsoft.com/office/drawing/2014/main" id="{1D7D52AF-1F4C-A9B1-32B8-07F921ADC707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1" name="Text Box 58">
          <a:extLst>
            <a:ext uri="{FF2B5EF4-FFF2-40B4-BE49-F238E27FC236}">
              <a16:creationId xmlns="" xmlns:a16="http://schemas.microsoft.com/office/drawing/2014/main" id="{8F3E8DD4-CB9F-75E0-C919-B5E1DBDA8925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2" name="Text Box 59">
          <a:extLst>
            <a:ext uri="{FF2B5EF4-FFF2-40B4-BE49-F238E27FC236}">
              <a16:creationId xmlns="" xmlns:a16="http://schemas.microsoft.com/office/drawing/2014/main" id="{6534352A-0F8C-6D8B-0AC8-B5A449ACAF43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3" name="Text Box 60">
          <a:extLst>
            <a:ext uri="{FF2B5EF4-FFF2-40B4-BE49-F238E27FC236}">
              <a16:creationId xmlns="" xmlns:a16="http://schemas.microsoft.com/office/drawing/2014/main" id="{73E285E1-4043-37C9-B442-92BA12C2A82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4" name="Text Box 61">
          <a:extLst>
            <a:ext uri="{FF2B5EF4-FFF2-40B4-BE49-F238E27FC236}">
              <a16:creationId xmlns="" xmlns:a16="http://schemas.microsoft.com/office/drawing/2014/main" id="{CEA6F3C3-9F4D-5DF0-0725-0382BD7DA90C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75" name="Text Box 62">
          <a:extLst>
            <a:ext uri="{FF2B5EF4-FFF2-40B4-BE49-F238E27FC236}">
              <a16:creationId xmlns="" xmlns:a16="http://schemas.microsoft.com/office/drawing/2014/main" id="{FDA32771-5BBE-5589-BBD8-6D913D2B6F5A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6" name="Text Box 63">
          <a:extLst>
            <a:ext uri="{FF2B5EF4-FFF2-40B4-BE49-F238E27FC236}">
              <a16:creationId xmlns="" xmlns:a16="http://schemas.microsoft.com/office/drawing/2014/main" id="{B2D7CBE7-F598-9C0F-156A-8E01C8309EF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7" name="Text Box 64">
          <a:extLst>
            <a:ext uri="{FF2B5EF4-FFF2-40B4-BE49-F238E27FC236}">
              <a16:creationId xmlns="" xmlns:a16="http://schemas.microsoft.com/office/drawing/2014/main" id="{C70497BA-85D5-A151-971A-2B3F730B49D2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8" name="Text Box 65">
          <a:extLst>
            <a:ext uri="{FF2B5EF4-FFF2-40B4-BE49-F238E27FC236}">
              <a16:creationId xmlns="" xmlns:a16="http://schemas.microsoft.com/office/drawing/2014/main" id="{E1CD6049-9C93-930E-5B63-5F82ACDBB48C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79" name="Text Box 66">
          <a:extLst>
            <a:ext uri="{FF2B5EF4-FFF2-40B4-BE49-F238E27FC236}">
              <a16:creationId xmlns="" xmlns:a16="http://schemas.microsoft.com/office/drawing/2014/main" id="{83D6198F-31FE-5750-5D75-29104F947B95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80" name="Text Box 67">
          <a:extLst>
            <a:ext uri="{FF2B5EF4-FFF2-40B4-BE49-F238E27FC236}">
              <a16:creationId xmlns="" xmlns:a16="http://schemas.microsoft.com/office/drawing/2014/main" id="{569E7107-F732-02D1-40F1-27185245B0F2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1" name="Text Box 68">
          <a:extLst>
            <a:ext uri="{FF2B5EF4-FFF2-40B4-BE49-F238E27FC236}">
              <a16:creationId xmlns="" xmlns:a16="http://schemas.microsoft.com/office/drawing/2014/main" id="{4BEC183F-A577-88BB-7985-BB7AA814C162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2" name="Text Box 69">
          <a:extLst>
            <a:ext uri="{FF2B5EF4-FFF2-40B4-BE49-F238E27FC236}">
              <a16:creationId xmlns="" xmlns:a16="http://schemas.microsoft.com/office/drawing/2014/main" id="{DA94E6C4-D3F1-ECF6-794D-89BE78E68426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3" name="Text Box 70">
          <a:extLst>
            <a:ext uri="{FF2B5EF4-FFF2-40B4-BE49-F238E27FC236}">
              <a16:creationId xmlns="" xmlns:a16="http://schemas.microsoft.com/office/drawing/2014/main" id="{96D40AC1-560C-4E20-EBB7-F612D65A5F53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84" name="Text Box 71">
          <a:extLst>
            <a:ext uri="{FF2B5EF4-FFF2-40B4-BE49-F238E27FC236}">
              <a16:creationId xmlns="" xmlns:a16="http://schemas.microsoft.com/office/drawing/2014/main" id="{6A2A78FB-3B99-6A73-3192-4552D3EF7C6F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5" name="Text Box 72">
          <a:extLst>
            <a:ext uri="{FF2B5EF4-FFF2-40B4-BE49-F238E27FC236}">
              <a16:creationId xmlns="" xmlns:a16="http://schemas.microsoft.com/office/drawing/2014/main" id="{84ECAEE1-2426-F83D-60FF-1EB4770D990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6" name="Text Box 73">
          <a:extLst>
            <a:ext uri="{FF2B5EF4-FFF2-40B4-BE49-F238E27FC236}">
              <a16:creationId xmlns="" xmlns:a16="http://schemas.microsoft.com/office/drawing/2014/main" id="{1E5C852A-157C-D0D7-4D40-B3E05D861A9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38100</xdr:colOff>
      <xdr:row>1</xdr:row>
      <xdr:rowOff>38100</xdr:rowOff>
    </xdr:from>
    <xdr:to>
      <xdr:col>28</xdr:col>
      <xdr:colOff>114300</xdr:colOff>
      <xdr:row>1</xdr:row>
      <xdr:rowOff>219075</xdr:rowOff>
    </xdr:to>
    <xdr:sp macro="" textlink="">
      <xdr:nvSpPr>
        <xdr:cNvPr id="87" name="Text Box 74">
          <a:extLst>
            <a:ext uri="{FF2B5EF4-FFF2-40B4-BE49-F238E27FC236}">
              <a16:creationId xmlns="" xmlns:a16="http://schemas.microsoft.com/office/drawing/2014/main" id="{9C5F0444-0E32-4D28-3AE4-5141B100DC4C}"/>
            </a:ext>
          </a:extLst>
        </xdr:cNvPr>
        <xdr:cNvSpPr txBox="1">
          <a:spLocks noChangeArrowheads="1"/>
        </xdr:cNvSpPr>
      </xdr:nvSpPr>
      <xdr:spPr bwMode="auto">
        <a:xfrm>
          <a:off x="53721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8" name="Text Box 75">
          <a:extLst>
            <a:ext uri="{FF2B5EF4-FFF2-40B4-BE49-F238E27FC236}">
              <a16:creationId xmlns="" xmlns:a16="http://schemas.microsoft.com/office/drawing/2014/main" id="{81FD6525-36AE-7878-8F9E-5E07AED0AC33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89" name="Text Box 76">
          <a:extLst>
            <a:ext uri="{FF2B5EF4-FFF2-40B4-BE49-F238E27FC236}">
              <a16:creationId xmlns="" xmlns:a16="http://schemas.microsoft.com/office/drawing/2014/main" id="{40D7E7C5-3A62-A001-BD62-6F753E2F983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0" name="Text Box 77">
          <a:extLst>
            <a:ext uri="{FF2B5EF4-FFF2-40B4-BE49-F238E27FC236}">
              <a16:creationId xmlns="" xmlns:a16="http://schemas.microsoft.com/office/drawing/2014/main" id="{4BE2B4BA-AE0E-3D43-87DF-B3FC4A35613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1" name="Text Box 78">
          <a:extLst>
            <a:ext uri="{FF2B5EF4-FFF2-40B4-BE49-F238E27FC236}">
              <a16:creationId xmlns="" xmlns:a16="http://schemas.microsoft.com/office/drawing/2014/main" id="{473F82F2-DB76-96EC-701B-EF7589B389BC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2" name="Text Box 79">
          <a:extLst>
            <a:ext uri="{FF2B5EF4-FFF2-40B4-BE49-F238E27FC236}">
              <a16:creationId xmlns="" xmlns:a16="http://schemas.microsoft.com/office/drawing/2014/main" id="{22760605-FCE6-5855-E6AF-0A0D1E5AB75B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93" name="Text Box 80">
          <a:extLst>
            <a:ext uri="{FF2B5EF4-FFF2-40B4-BE49-F238E27FC236}">
              <a16:creationId xmlns="" xmlns:a16="http://schemas.microsoft.com/office/drawing/2014/main" id="{183E7BF2-A5B6-5041-E280-7A1BB1BFD1A3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4" name="Text Box 81">
          <a:extLst>
            <a:ext uri="{FF2B5EF4-FFF2-40B4-BE49-F238E27FC236}">
              <a16:creationId xmlns="" xmlns:a16="http://schemas.microsoft.com/office/drawing/2014/main" id="{AD274F9E-4E20-BD42-3EE9-9A8AC6A64B0C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5" name="Text Box 82">
          <a:extLst>
            <a:ext uri="{FF2B5EF4-FFF2-40B4-BE49-F238E27FC236}">
              <a16:creationId xmlns="" xmlns:a16="http://schemas.microsoft.com/office/drawing/2014/main" id="{E7FDC8AF-F3F1-A26B-D85C-817A0BFF36E5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6" name="Text Box 83">
          <a:extLst>
            <a:ext uri="{FF2B5EF4-FFF2-40B4-BE49-F238E27FC236}">
              <a16:creationId xmlns="" xmlns:a16="http://schemas.microsoft.com/office/drawing/2014/main" id="{C8076E77-0BF8-2AEC-C962-6BB0CA75D275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7" name="Text Box 84">
          <a:extLst>
            <a:ext uri="{FF2B5EF4-FFF2-40B4-BE49-F238E27FC236}">
              <a16:creationId xmlns="" xmlns:a16="http://schemas.microsoft.com/office/drawing/2014/main" id="{B5AADD41-9C8E-7BCD-A66E-99ED1D97CB44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98" name="Text Box 85">
          <a:extLst>
            <a:ext uri="{FF2B5EF4-FFF2-40B4-BE49-F238E27FC236}">
              <a16:creationId xmlns="" xmlns:a16="http://schemas.microsoft.com/office/drawing/2014/main" id="{D5961271-AF7E-7CB2-8E12-FC4F3F4BBADD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99" name="Text Box 86">
          <a:extLst>
            <a:ext uri="{FF2B5EF4-FFF2-40B4-BE49-F238E27FC236}">
              <a16:creationId xmlns="" xmlns:a16="http://schemas.microsoft.com/office/drawing/2014/main" id="{1E7C0F35-E0DE-C480-58FB-5E31F7BC238F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0" name="Text Box 87">
          <a:extLst>
            <a:ext uri="{FF2B5EF4-FFF2-40B4-BE49-F238E27FC236}">
              <a16:creationId xmlns="" xmlns:a16="http://schemas.microsoft.com/office/drawing/2014/main" id="{C76F5C1F-E6E4-5AA1-7C80-84222C93A827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101" name="Text Box 88">
          <a:extLst>
            <a:ext uri="{FF2B5EF4-FFF2-40B4-BE49-F238E27FC236}">
              <a16:creationId xmlns="" xmlns:a16="http://schemas.microsoft.com/office/drawing/2014/main" id="{FB35C517-ABC5-AD0D-F506-C3DA5B83006C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2" name="Text Box 89">
          <a:extLst>
            <a:ext uri="{FF2B5EF4-FFF2-40B4-BE49-F238E27FC236}">
              <a16:creationId xmlns="" xmlns:a16="http://schemas.microsoft.com/office/drawing/2014/main" id="{26F5C68F-8201-73A8-3514-8710B2D53EC8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3" name="Text Box 90">
          <a:extLst>
            <a:ext uri="{FF2B5EF4-FFF2-40B4-BE49-F238E27FC236}">
              <a16:creationId xmlns="" xmlns:a16="http://schemas.microsoft.com/office/drawing/2014/main" id="{B2C5E3CB-F30E-4DC0-C86C-72005BBBCF4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4" name="Text Box 91">
          <a:extLst>
            <a:ext uri="{FF2B5EF4-FFF2-40B4-BE49-F238E27FC236}">
              <a16:creationId xmlns="" xmlns:a16="http://schemas.microsoft.com/office/drawing/2014/main" id="{B9EC954D-98C7-E4FF-94BE-8C7CF7EB5ED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5" name="Text Box 92">
          <a:extLst>
            <a:ext uri="{FF2B5EF4-FFF2-40B4-BE49-F238E27FC236}">
              <a16:creationId xmlns="" xmlns:a16="http://schemas.microsoft.com/office/drawing/2014/main" id="{2D104436-CD19-05B0-1114-BA015F143C0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106" name="Text Box 93">
          <a:extLst>
            <a:ext uri="{FF2B5EF4-FFF2-40B4-BE49-F238E27FC236}">
              <a16:creationId xmlns="" xmlns:a16="http://schemas.microsoft.com/office/drawing/2014/main" id="{301B6F8F-229B-2E59-6B03-714928EF675E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7" name="Text Box 94">
          <a:extLst>
            <a:ext uri="{FF2B5EF4-FFF2-40B4-BE49-F238E27FC236}">
              <a16:creationId xmlns="" xmlns:a16="http://schemas.microsoft.com/office/drawing/2014/main" id="{51169185-208C-EB36-C607-6366B37DCE9D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8" name="Text Box 95">
          <a:extLst>
            <a:ext uri="{FF2B5EF4-FFF2-40B4-BE49-F238E27FC236}">
              <a16:creationId xmlns="" xmlns:a16="http://schemas.microsoft.com/office/drawing/2014/main" id="{C4B4D265-4D56-E9E1-B8AA-BE6FEBA2793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09" name="Text Box 96">
          <a:extLst>
            <a:ext uri="{FF2B5EF4-FFF2-40B4-BE49-F238E27FC236}">
              <a16:creationId xmlns="" xmlns:a16="http://schemas.microsoft.com/office/drawing/2014/main" id="{B3AF57AE-4550-240C-34F8-F1921BED3091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57150</xdr:colOff>
      <xdr:row>1</xdr:row>
      <xdr:rowOff>219075</xdr:rowOff>
    </xdr:to>
    <xdr:sp macro="" textlink="">
      <xdr:nvSpPr>
        <xdr:cNvPr id="110" name="Text Box 97">
          <a:extLst>
            <a:ext uri="{FF2B5EF4-FFF2-40B4-BE49-F238E27FC236}">
              <a16:creationId xmlns="" xmlns:a16="http://schemas.microsoft.com/office/drawing/2014/main" id="{D9D4B554-56F3-94E1-402E-988B2BAE40E8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1" name="Text Box 98">
          <a:extLst>
            <a:ext uri="{FF2B5EF4-FFF2-40B4-BE49-F238E27FC236}">
              <a16:creationId xmlns="" xmlns:a16="http://schemas.microsoft.com/office/drawing/2014/main" id="{A9750473-D0F1-5DE6-2D99-8DC7332B025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2" name="Text Box 1">
          <a:extLst>
            <a:ext uri="{FF2B5EF4-FFF2-40B4-BE49-F238E27FC236}">
              <a16:creationId xmlns="" xmlns:a16="http://schemas.microsoft.com/office/drawing/2014/main" id="{689A53A9-A85C-73B6-64C5-910C29E9532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3" name="Text Box 143">
          <a:extLst>
            <a:ext uri="{FF2B5EF4-FFF2-40B4-BE49-F238E27FC236}">
              <a16:creationId xmlns="" xmlns:a16="http://schemas.microsoft.com/office/drawing/2014/main" id="{44F3F7C9-B6B5-65AA-EB93-989CB677AB6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190500</xdr:colOff>
      <xdr:row>1</xdr:row>
      <xdr:rowOff>38100</xdr:rowOff>
    </xdr:from>
    <xdr:to>
      <xdr:col>23</xdr:col>
      <xdr:colOff>76200</xdr:colOff>
      <xdr:row>1</xdr:row>
      <xdr:rowOff>219075</xdr:rowOff>
    </xdr:to>
    <xdr:sp macro="" textlink="">
      <xdr:nvSpPr>
        <xdr:cNvPr id="114" name="Text Box 144">
          <a:extLst>
            <a:ext uri="{FF2B5EF4-FFF2-40B4-BE49-F238E27FC236}">
              <a16:creationId xmlns="" xmlns:a16="http://schemas.microsoft.com/office/drawing/2014/main" id="{8A1D1487-B73F-C3DD-67F8-D5F9C1892CD1}"/>
            </a:ext>
          </a:extLst>
        </xdr:cNvPr>
        <xdr:cNvSpPr txBox="1">
          <a:spLocks noChangeArrowheads="1"/>
        </xdr:cNvSpPr>
      </xdr:nvSpPr>
      <xdr:spPr bwMode="auto">
        <a:xfrm>
          <a:off x="43815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23</xdr:col>
      <xdr:colOff>0</xdr:colOff>
      <xdr:row>1</xdr:row>
      <xdr:rowOff>219075</xdr:rowOff>
    </xdr:to>
    <xdr:sp macro="" textlink="">
      <xdr:nvSpPr>
        <xdr:cNvPr id="115" name="Text Box 145">
          <a:extLst>
            <a:ext uri="{FF2B5EF4-FFF2-40B4-BE49-F238E27FC236}">
              <a16:creationId xmlns="" xmlns:a16="http://schemas.microsoft.com/office/drawing/2014/main" id="{725F122A-5E32-6461-1B83-2AE21969C7C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16" name="Text Box 2376">
          <a:extLst>
            <a:ext uri="{FF2B5EF4-FFF2-40B4-BE49-F238E27FC236}">
              <a16:creationId xmlns="" xmlns:a16="http://schemas.microsoft.com/office/drawing/2014/main" id="{9E83E9D4-2A19-2E57-E17D-38CF4D751E1F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17" name="Text Box 2377">
          <a:extLst>
            <a:ext uri="{FF2B5EF4-FFF2-40B4-BE49-F238E27FC236}">
              <a16:creationId xmlns="" xmlns:a16="http://schemas.microsoft.com/office/drawing/2014/main" id="{913256AE-7EAF-7F57-B280-E6C372E7BDC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18" name="Text Box 2378">
          <a:extLst>
            <a:ext uri="{FF2B5EF4-FFF2-40B4-BE49-F238E27FC236}">
              <a16:creationId xmlns="" xmlns:a16="http://schemas.microsoft.com/office/drawing/2014/main" id="{CF6AEBB5-030D-5967-FE37-42C37CBA03FE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19" name="Text Box 2379">
          <a:extLst>
            <a:ext uri="{FF2B5EF4-FFF2-40B4-BE49-F238E27FC236}">
              <a16:creationId xmlns="" xmlns:a16="http://schemas.microsoft.com/office/drawing/2014/main" id="{81B41202-2E78-ED9F-0686-EF20CE08EA4C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0" name="Text Box 2380">
          <a:extLst>
            <a:ext uri="{FF2B5EF4-FFF2-40B4-BE49-F238E27FC236}">
              <a16:creationId xmlns="" xmlns:a16="http://schemas.microsoft.com/office/drawing/2014/main" id="{0AA6CF0F-2DA7-C10A-F7F5-C975FD9DA801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76200</xdr:colOff>
      <xdr:row>1</xdr:row>
      <xdr:rowOff>0</xdr:rowOff>
    </xdr:from>
    <xdr:to>
      <xdr:col>23</xdr:col>
      <xdr:colOff>142875</xdr:colOff>
      <xdr:row>1</xdr:row>
      <xdr:rowOff>171450</xdr:rowOff>
    </xdr:to>
    <xdr:sp macro="" textlink="">
      <xdr:nvSpPr>
        <xdr:cNvPr id="121" name="Text Box 2381">
          <a:extLst>
            <a:ext uri="{FF2B5EF4-FFF2-40B4-BE49-F238E27FC236}">
              <a16:creationId xmlns="" xmlns:a16="http://schemas.microsoft.com/office/drawing/2014/main" id="{9FE10CE2-F9D6-5BA5-AB8A-51654D4E8882}"/>
            </a:ext>
          </a:extLst>
        </xdr:cNvPr>
        <xdr:cNvSpPr txBox="1">
          <a:spLocks noChangeArrowheads="1"/>
        </xdr:cNvSpPr>
      </xdr:nvSpPr>
      <xdr:spPr bwMode="auto">
        <a:xfrm>
          <a:off x="4457700" y="3143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38100</xdr:colOff>
      <xdr:row>1</xdr:row>
      <xdr:rowOff>38100</xdr:rowOff>
    </xdr:from>
    <xdr:to>
      <xdr:col>28</xdr:col>
      <xdr:colOff>104775</xdr:colOff>
      <xdr:row>1</xdr:row>
      <xdr:rowOff>209550</xdr:rowOff>
    </xdr:to>
    <xdr:sp macro="" textlink="">
      <xdr:nvSpPr>
        <xdr:cNvPr id="122" name="Text Box 2382">
          <a:extLst>
            <a:ext uri="{FF2B5EF4-FFF2-40B4-BE49-F238E27FC236}">
              <a16:creationId xmlns="" xmlns:a16="http://schemas.microsoft.com/office/drawing/2014/main" id="{CF551F0B-8984-5CAB-772F-31D809B0AE87}"/>
            </a:ext>
          </a:extLst>
        </xdr:cNvPr>
        <xdr:cNvSpPr txBox="1">
          <a:spLocks noChangeArrowheads="1"/>
        </xdr:cNvSpPr>
      </xdr:nvSpPr>
      <xdr:spPr bwMode="auto">
        <a:xfrm>
          <a:off x="537210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3" name="Text Box 2383">
          <a:extLst>
            <a:ext uri="{FF2B5EF4-FFF2-40B4-BE49-F238E27FC236}">
              <a16:creationId xmlns="" xmlns:a16="http://schemas.microsoft.com/office/drawing/2014/main" id="{F14C07DD-98F3-CE0D-FA13-EF2D4D02E1D0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4" name="Text Box 2384">
          <a:extLst>
            <a:ext uri="{FF2B5EF4-FFF2-40B4-BE49-F238E27FC236}">
              <a16:creationId xmlns="" xmlns:a16="http://schemas.microsoft.com/office/drawing/2014/main" id="{564FD38D-7ADB-C001-0D1F-1674F4182E0D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5" name="Text Box 2385">
          <a:extLst>
            <a:ext uri="{FF2B5EF4-FFF2-40B4-BE49-F238E27FC236}">
              <a16:creationId xmlns="" xmlns:a16="http://schemas.microsoft.com/office/drawing/2014/main" id="{A42E66AF-304C-261E-A0DB-6A42A39A4891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6" name="Text Box 2386">
          <a:extLst>
            <a:ext uri="{FF2B5EF4-FFF2-40B4-BE49-F238E27FC236}">
              <a16:creationId xmlns="" xmlns:a16="http://schemas.microsoft.com/office/drawing/2014/main" id="{5639B8C1-1681-1DF9-A23A-54801F7FBC41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7" name="Text Box 2387">
          <a:extLst>
            <a:ext uri="{FF2B5EF4-FFF2-40B4-BE49-F238E27FC236}">
              <a16:creationId xmlns="" xmlns:a16="http://schemas.microsoft.com/office/drawing/2014/main" id="{685EB530-22A5-F189-99DE-AB2833F902EF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28" name="Text Box 2388">
          <a:extLst>
            <a:ext uri="{FF2B5EF4-FFF2-40B4-BE49-F238E27FC236}">
              <a16:creationId xmlns="" xmlns:a16="http://schemas.microsoft.com/office/drawing/2014/main" id="{169968FE-92D7-1366-2A76-FC85D369727A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29" name="Text Box 2389">
          <a:extLst>
            <a:ext uri="{FF2B5EF4-FFF2-40B4-BE49-F238E27FC236}">
              <a16:creationId xmlns="" xmlns:a16="http://schemas.microsoft.com/office/drawing/2014/main" id="{8AC68885-5CE8-4A03-5D35-7A882276B9EF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0" name="Text Box 2390">
          <a:extLst>
            <a:ext uri="{FF2B5EF4-FFF2-40B4-BE49-F238E27FC236}">
              <a16:creationId xmlns="" xmlns:a16="http://schemas.microsoft.com/office/drawing/2014/main" id="{5A37C146-1673-5991-8283-30FBE29F6C1D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1" name="Text Box 2391">
          <a:extLst>
            <a:ext uri="{FF2B5EF4-FFF2-40B4-BE49-F238E27FC236}">
              <a16:creationId xmlns="" xmlns:a16="http://schemas.microsoft.com/office/drawing/2014/main" id="{86E77D8A-E0FE-3812-6AD8-D77C4D84A033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2" name="Text Box 2392">
          <a:extLst>
            <a:ext uri="{FF2B5EF4-FFF2-40B4-BE49-F238E27FC236}">
              <a16:creationId xmlns="" xmlns:a16="http://schemas.microsoft.com/office/drawing/2014/main" id="{320B2D6A-AD40-AB13-EA3F-FB82A65D446C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33" name="Text Box 2393">
          <a:extLst>
            <a:ext uri="{FF2B5EF4-FFF2-40B4-BE49-F238E27FC236}">
              <a16:creationId xmlns="" xmlns:a16="http://schemas.microsoft.com/office/drawing/2014/main" id="{23CD4AC6-68AE-F071-0706-8001005D3FD4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4" name="Text Box 2394">
          <a:extLst>
            <a:ext uri="{FF2B5EF4-FFF2-40B4-BE49-F238E27FC236}">
              <a16:creationId xmlns="" xmlns:a16="http://schemas.microsoft.com/office/drawing/2014/main" id="{9442383D-F6B4-7659-5214-D8CE9D7DE8E2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5" name="Text Box 2395">
          <a:extLst>
            <a:ext uri="{FF2B5EF4-FFF2-40B4-BE49-F238E27FC236}">
              <a16:creationId xmlns="" xmlns:a16="http://schemas.microsoft.com/office/drawing/2014/main" id="{95F160F3-5E98-70C3-BDFE-013FD29E51D3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6" name="Text Box 2396">
          <a:extLst>
            <a:ext uri="{FF2B5EF4-FFF2-40B4-BE49-F238E27FC236}">
              <a16:creationId xmlns="" xmlns:a16="http://schemas.microsoft.com/office/drawing/2014/main" id="{66931C04-3257-53F1-AD34-708FBC962784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37" name="Text Box 2397">
          <a:extLst>
            <a:ext uri="{FF2B5EF4-FFF2-40B4-BE49-F238E27FC236}">
              <a16:creationId xmlns="" xmlns:a16="http://schemas.microsoft.com/office/drawing/2014/main" id="{668A70CF-EABE-268C-9AF9-A8159FB58275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8" name="Text Box 2398">
          <a:extLst>
            <a:ext uri="{FF2B5EF4-FFF2-40B4-BE49-F238E27FC236}">
              <a16:creationId xmlns="" xmlns:a16="http://schemas.microsoft.com/office/drawing/2014/main" id="{A67BFB81-34D8-9935-E485-C8B5F06039E5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39" name="Text Box 2399">
          <a:extLst>
            <a:ext uri="{FF2B5EF4-FFF2-40B4-BE49-F238E27FC236}">
              <a16:creationId xmlns="" xmlns:a16="http://schemas.microsoft.com/office/drawing/2014/main" id="{40BF7212-6EBC-11CD-21EB-95F39ED9C529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0" name="Text Box 2401">
          <a:extLst>
            <a:ext uri="{FF2B5EF4-FFF2-40B4-BE49-F238E27FC236}">
              <a16:creationId xmlns="" xmlns:a16="http://schemas.microsoft.com/office/drawing/2014/main" id="{F2DF9AEE-668D-9E46-8FAF-8C9421A6CBCC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1" name="Text Box 2402">
          <a:extLst>
            <a:ext uri="{FF2B5EF4-FFF2-40B4-BE49-F238E27FC236}">
              <a16:creationId xmlns="" xmlns:a16="http://schemas.microsoft.com/office/drawing/2014/main" id="{C7E1B715-825B-C054-B0CC-D670EAA850E4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2" name="Text Box 2403">
          <a:extLst>
            <a:ext uri="{FF2B5EF4-FFF2-40B4-BE49-F238E27FC236}">
              <a16:creationId xmlns="" xmlns:a16="http://schemas.microsoft.com/office/drawing/2014/main" id="{B5D83A89-0A4F-3D34-99B6-B7F29EBE395D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3" name="Text Box 2404">
          <a:extLst>
            <a:ext uri="{FF2B5EF4-FFF2-40B4-BE49-F238E27FC236}">
              <a16:creationId xmlns="" xmlns:a16="http://schemas.microsoft.com/office/drawing/2014/main" id="{5D9B6BFC-71F5-7AB7-87C5-B73EB81D9028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4" name="Text Box 2405">
          <a:extLst>
            <a:ext uri="{FF2B5EF4-FFF2-40B4-BE49-F238E27FC236}">
              <a16:creationId xmlns="" xmlns:a16="http://schemas.microsoft.com/office/drawing/2014/main" id="{87994C26-2D90-EEFA-F5A1-A4C59B63DE86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45" name="Text Box 2406">
          <a:extLst>
            <a:ext uri="{FF2B5EF4-FFF2-40B4-BE49-F238E27FC236}">
              <a16:creationId xmlns="" xmlns:a16="http://schemas.microsoft.com/office/drawing/2014/main" id="{2F110192-D823-18B6-E39B-037CD322B0F0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6" name="Text Box 2407">
          <a:extLst>
            <a:ext uri="{FF2B5EF4-FFF2-40B4-BE49-F238E27FC236}">
              <a16:creationId xmlns="" xmlns:a16="http://schemas.microsoft.com/office/drawing/2014/main" id="{FB913A52-F620-109F-B56D-D64554221E98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7" name="Text Box 2408">
          <a:extLst>
            <a:ext uri="{FF2B5EF4-FFF2-40B4-BE49-F238E27FC236}">
              <a16:creationId xmlns="" xmlns:a16="http://schemas.microsoft.com/office/drawing/2014/main" id="{792DCB86-3CB8-A28A-07E7-3C54B2F6F58A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8" name="Text Box 2409">
          <a:extLst>
            <a:ext uri="{FF2B5EF4-FFF2-40B4-BE49-F238E27FC236}">
              <a16:creationId xmlns="" xmlns:a16="http://schemas.microsoft.com/office/drawing/2014/main" id="{F3437A14-B5BF-05AA-8AB5-EA092CBC5312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49" name="Text Box 2410">
          <a:extLst>
            <a:ext uri="{FF2B5EF4-FFF2-40B4-BE49-F238E27FC236}">
              <a16:creationId xmlns="" xmlns:a16="http://schemas.microsoft.com/office/drawing/2014/main" id="{6C07049E-1B8A-1AF3-5DA2-C2FD4C9D412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50" name="Text Box 2411">
          <a:extLst>
            <a:ext uri="{FF2B5EF4-FFF2-40B4-BE49-F238E27FC236}">
              <a16:creationId xmlns="" xmlns:a16="http://schemas.microsoft.com/office/drawing/2014/main" id="{A2A07F54-1188-0191-02B2-77E94669AA3C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1" name="Text Box 2412">
          <a:extLst>
            <a:ext uri="{FF2B5EF4-FFF2-40B4-BE49-F238E27FC236}">
              <a16:creationId xmlns="" xmlns:a16="http://schemas.microsoft.com/office/drawing/2014/main" id="{60AA5204-35DF-200B-4599-EC643286696F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2" name="Text Box 2413">
          <a:extLst>
            <a:ext uri="{FF2B5EF4-FFF2-40B4-BE49-F238E27FC236}">
              <a16:creationId xmlns="" xmlns:a16="http://schemas.microsoft.com/office/drawing/2014/main" id="{0872C35D-AEE0-8FE2-9119-C511C5A9CA10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53" name="Text Box 2414">
          <a:extLst>
            <a:ext uri="{FF2B5EF4-FFF2-40B4-BE49-F238E27FC236}">
              <a16:creationId xmlns="" xmlns:a16="http://schemas.microsoft.com/office/drawing/2014/main" id="{C4A91FC0-D1F0-11C8-8133-02CAA55FAD28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4" name="Text Box 2415">
          <a:extLst>
            <a:ext uri="{FF2B5EF4-FFF2-40B4-BE49-F238E27FC236}">
              <a16:creationId xmlns="" xmlns:a16="http://schemas.microsoft.com/office/drawing/2014/main" id="{D5453EBE-19B0-4148-EA77-37064EF10873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5" name="Text Box 2416">
          <a:extLst>
            <a:ext uri="{FF2B5EF4-FFF2-40B4-BE49-F238E27FC236}">
              <a16:creationId xmlns="" xmlns:a16="http://schemas.microsoft.com/office/drawing/2014/main" id="{78D98565-E9D7-611E-DFE5-5508D24BDB6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6" name="Text Box 2417">
          <a:extLst>
            <a:ext uri="{FF2B5EF4-FFF2-40B4-BE49-F238E27FC236}">
              <a16:creationId xmlns="" xmlns:a16="http://schemas.microsoft.com/office/drawing/2014/main" id="{042BCF31-E15C-C1EA-F290-8E0415E75F70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7" name="Text Box 2418">
          <a:extLst>
            <a:ext uri="{FF2B5EF4-FFF2-40B4-BE49-F238E27FC236}">
              <a16:creationId xmlns="" xmlns:a16="http://schemas.microsoft.com/office/drawing/2014/main" id="{63C18AD9-EEA0-F42F-9BC6-0416BFCCAE66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58" name="Text Box 2419">
          <a:extLst>
            <a:ext uri="{FF2B5EF4-FFF2-40B4-BE49-F238E27FC236}">
              <a16:creationId xmlns="" xmlns:a16="http://schemas.microsoft.com/office/drawing/2014/main" id="{2C6A18A9-CE51-CE4D-03C2-13A1E8860596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59" name="Text Box 2420">
          <a:extLst>
            <a:ext uri="{FF2B5EF4-FFF2-40B4-BE49-F238E27FC236}">
              <a16:creationId xmlns="" xmlns:a16="http://schemas.microsoft.com/office/drawing/2014/main" id="{3ED7A4CF-D719-ECBA-C2DB-77DD022AFDFE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60" name="Text Box 2421">
          <a:extLst>
            <a:ext uri="{FF2B5EF4-FFF2-40B4-BE49-F238E27FC236}">
              <a16:creationId xmlns="" xmlns:a16="http://schemas.microsoft.com/office/drawing/2014/main" id="{174B020F-0799-2BE9-BC1A-4CFBFB110548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61" name="Text Box 2422">
          <a:extLst>
            <a:ext uri="{FF2B5EF4-FFF2-40B4-BE49-F238E27FC236}">
              <a16:creationId xmlns="" xmlns:a16="http://schemas.microsoft.com/office/drawing/2014/main" id="{783C330C-45DA-589E-8FBC-6DB41A7AF296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171450</xdr:colOff>
      <xdr:row>1</xdr:row>
      <xdr:rowOff>38100</xdr:rowOff>
    </xdr:from>
    <xdr:to>
      <xdr:col>23</xdr:col>
      <xdr:colOff>47625</xdr:colOff>
      <xdr:row>1</xdr:row>
      <xdr:rowOff>209550</xdr:rowOff>
    </xdr:to>
    <xdr:sp macro="" textlink="">
      <xdr:nvSpPr>
        <xdr:cNvPr id="162" name="Text Box 2423">
          <a:extLst>
            <a:ext uri="{FF2B5EF4-FFF2-40B4-BE49-F238E27FC236}">
              <a16:creationId xmlns="" xmlns:a16="http://schemas.microsoft.com/office/drawing/2014/main" id="{B8F054FB-1055-50F7-41B7-5C5EDA86925A}"/>
            </a:ext>
          </a:extLst>
        </xdr:cNvPr>
        <xdr:cNvSpPr txBox="1">
          <a:spLocks noChangeArrowheads="1"/>
        </xdr:cNvSpPr>
      </xdr:nvSpPr>
      <xdr:spPr bwMode="auto">
        <a:xfrm>
          <a:off x="4362450" y="35242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22</xdr:col>
      <xdr:colOff>114300</xdr:colOff>
      <xdr:row>1</xdr:row>
      <xdr:rowOff>38100</xdr:rowOff>
    </xdr:from>
    <xdr:to>
      <xdr:col>22</xdr:col>
      <xdr:colOff>171450</xdr:colOff>
      <xdr:row>1</xdr:row>
      <xdr:rowOff>209550</xdr:rowOff>
    </xdr:to>
    <xdr:sp macro="" textlink="">
      <xdr:nvSpPr>
        <xdr:cNvPr id="163" name="Text Box 2424">
          <a:extLst>
            <a:ext uri="{FF2B5EF4-FFF2-40B4-BE49-F238E27FC236}">
              <a16:creationId xmlns="" xmlns:a16="http://schemas.microsoft.com/office/drawing/2014/main" id="{B0EDE00C-300B-718A-759E-5CFE477E2D36}"/>
            </a:ext>
          </a:extLst>
        </xdr:cNvPr>
        <xdr:cNvSpPr txBox="1">
          <a:spLocks noChangeArrowheads="1"/>
        </xdr:cNvSpPr>
      </xdr:nvSpPr>
      <xdr:spPr bwMode="auto">
        <a:xfrm>
          <a:off x="4305300" y="352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龚蓝天" id="{0EACD23B-F8E4-4D8A-B8D8-2E4C662F9761}" userId="龚蓝天" providerId="None"/>
</personList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M3" dT="2022-01-04T03:17:32.70" personId="{0EACD23B-F8E4-4D8A-B8D8-2E4C662F9761}" id="{A6A32FA5-F0A8-4528-BC45-ADCE21F5FB68}">
    <text>常用</text>
  </threadedComment>
  <threadedComment ref="AM5" dT="2022-01-04T03:17:19.41" personId="{0EACD23B-F8E4-4D8A-B8D8-2E4C662F9761}" id="{7580D5F3-34E6-4913-8CA6-609ECE1BAABD}">
    <text>当保护管长度超过1250mm时，可选用</text>
  </threadedComment>
  <threadedComment ref="AM6" dT="2022-01-04T03:17:19.41" personId="{0EACD23B-F8E4-4D8A-B8D8-2E4C662F9761}" id="{875A082B-47D2-48B1-9045-3C03C57A9870}">
    <text>对应Φ6保护管（直行管）</text>
  </threadedComment>
  <threadedComment ref="AM7" dT="2022-01-04T03:17:19.41" personId="{0EACD23B-F8E4-4D8A-B8D8-2E4C662F9761}" id="{60BCD48E-682C-4BB6-A5E5-3562CB646F84}">
    <text>对应Φ6保护管（锥形管）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I67"/>
  <sheetViews>
    <sheetView showGridLines="0" view="pageBreakPreview" zoomScale="115" zoomScaleNormal="160" zoomScaleSheetLayoutView="115" workbookViewId="0">
      <selection activeCell="P15" sqref="P15:Y15"/>
    </sheetView>
  </sheetViews>
  <sheetFormatPr defaultColWidth="3.33203125" defaultRowHeight="14.1" customHeight="1" x14ac:dyDescent="0.15"/>
  <cols>
    <col min="1" max="34" width="3.33203125" customWidth="1"/>
  </cols>
  <sheetData>
    <row r="1" spans="2:34" ht="24.95" customHeight="1" x14ac:dyDescent="0.15">
      <c r="B1" s="96" t="s">
        <v>72</v>
      </c>
      <c r="C1" s="97"/>
      <c r="D1" s="97"/>
      <c r="E1" s="97"/>
      <c r="F1" s="97"/>
      <c r="G1" s="97"/>
      <c r="H1" s="97"/>
      <c r="I1" s="97"/>
      <c r="J1" s="9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05" t="e">
        <f>IF(项目名称&lt;&gt;0,项目名称,"")</f>
        <v>#REF!</v>
      </c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7"/>
    </row>
    <row r="2" spans="2:34" ht="20.100000000000001" customHeight="1" x14ac:dyDescent="0.15">
      <c r="B2" s="99"/>
      <c r="C2" s="100"/>
      <c r="D2" s="100"/>
      <c r="E2" s="100"/>
      <c r="F2" s="100"/>
      <c r="G2" s="100"/>
      <c r="H2" s="100"/>
      <c r="I2" s="100"/>
      <c r="J2" s="101"/>
      <c r="K2" s="3" t="s">
        <v>178</v>
      </c>
      <c r="L2" s="3"/>
      <c r="M2" s="3"/>
      <c r="N2" s="3"/>
      <c r="O2" s="3"/>
      <c r="P2" s="3"/>
      <c r="Q2" s="3"/>
      <c r="R2" s="3"/>
      <c r="S2" s="3"/>
      <c r="T2" s="3"/>
      <c r="U2" s="3"/>
      <c r="V2" s="4"/>
      <c r="W2" s="108" t="s">
        <v>2</v>
      </c>
      <c r="X2" s="109"/>
      <c r="Y2" s="109"/>
      <c r="Z2" s="110" t="e">
        <f>工程号</f>
        <v>#REF!</v>
      </c>
      <c r="AA2" s="111"/>
      <c r="AB2" s="112"/>
      <c r="AC2" s="113" t="s">
        <v>3</v>
      </c>
      <c r="AD2" s="114"/>
      <c r="AE2" s="115"/>
      <c r="AF2" s="110" t="e">
        <f>IF(主项号&lt;&gt;0,主项号,"")</f>
        <v>#REF!</v>
      </c>
      <c r="AG2" s="111"/>
      <c r="AH2" s="116"/>
    </row>
    <row r="3" spans="2:34" ht="20.100000000000001" customHeight="1" x14ac:dyDescent="0.15">
      <c r="B3" s="99"/>
      <c r="C3" s="100"/>
      <c r="D3" s="100"/>
      <c r="E3" s="100"/>
      <c r="F3" s="100"/>
      <c r="G3" s="100"/>
      <c r="H3" s="100"/>
      <c r="I3" s="100"/>
      <c r="J3" s="101"/>
      <c r="K3" s="7" t="s">
        <v>202</v>
      </c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117" t="s">
        <v>6</v>
      </c>
      <c r="X3" s="114"/>
      <c r="Y3" s="114"/>
      <c r="Z3" s="111" t="e">
        <f>IF(工程号&lt;&gt;0,工程号&amp;"-"&amp;主项号&amp;"K03/0","")</f>
        <v>#REF!</v>
      </c>
      <c r="AA3" s="111"/>
      <c r="AB3" s="111"/>
      <c r="AC3" s="111"/>
      <c r="AD3" s="111"/>
      <c r="AE3" s="111"/>
      <c r="AF3" s="111"/>
      <c r="AG3" s="111"/>
      <c r="AH3" s="116"/>
    </row>
    <row r="4" spans="2:34" ht="20.100000000000001" customHeight="1" thickBot="1" x14ac:dyDescent="0.2">
      <c r="B4" s="102"/>
      <c r="C4" s="103"/>
      <c r="D4" s="103"/>
      <c r="E4" s="103"/>
      <c r="F4" s="103"/>
      <c r="G4" s="103"/>
      <c r="H4" s="103"/>
      <c r="I4" s="103"/>
      <c r="J4" s="104"/>
      <c r="K4" s="86" t="s">
        <v>5</v>
      </c>
      <c r="L4" s="87"/>
      <c r="M4" s="88"/>
      <c r="N4" s="118"/>
      <c r="O4" s="119"/>
      <c r="P4" s="119"/>
      <c r="Q4" s="119"/>
      <c r="R4" s="119"/>
      <c r="S4" s="119"/>
      <c r="T4" s="119"/>
      <c r="U4" s="119"/>
      <c r="V4" s="120"/>
      <c r="W4" s="86" t="s">
        <v>4</v>
      </c>
      <c r="X4" s="87"/>
      <c r="Y4" s="88"/>
      <c r="Z4" s="89" t="s">
        <v>1</v>
      </c>
      <c r="AA4" s="90"/>
      <c r="AB4" s="91"/>
      <c r="AC4" s="92" t="s">
        <v>7</v>
      </c>
      <c r="AD4" s="92"/>
      <c r="AE4" s="92"/>
      <c r="AF4" s="93"/>
      <c r="AG4" s="93"/>
      <c r="AH4" s="94"/>
    </row>
    <row r="5" spans="2:34" s="8" customFormat="1" ht="18" customHeight="1" x14ac:dyDescent="0.2">
      <c r="B5" s="95" t="s">
        <v>179</v>
      </c>
      <c r="C5" s="75"/>
      <c r="D5" s="73" t="s">
        <v>196</v>
      </c>
      <c r="E5" s="74"/>
      <c r="F5" s="74"/>
      <c r="G5" s="74"/>
      <c r="H5" s="74"/>
      <c r="I5" s="74"/>
      <c r="J5" s="74"/>
      <c r="K5" s="74"/>
      <c r="L5" s="74"/>
      <c r="M5" s="74"/>
      <c r="N5" s="74"/>
      <c r="O5" s="75"/>
      <c r="P5" s="73" t="s">
        <v>88</v>
      </c>
      <c r="Q5" s="74"/>
      <c r="R5" s="74"/>
      <c r="S5" s="74"/>
      <c r="T5" s="74"/>
      <c r="U5" s="74"/>
      <c r="V5" s="74"/>
      <c r="W5" s="74"/>
      <c r="X5" s="74"/>
      <c r="Y5" s="75"/>
      <c r="Z5" s="73" t="s">
        <v>183</v>
      </c>
      <c r="AA5" s="74"/>
      <c r="AB5" s="75"/>
      <c r="AC5" s="121" t="s">
        <v>193</v>
      </c>
      <c r="AD5" s="122"/>
      <c r="AE5" s="123"/>
      <c r="AF5" s="121" t="s">
        <v>197</v>
      </c>
      <c r="AG5" s="127"/>
      <c r="AH5" s="128"/>
    </row>
    <row r="6" spans="2:34" s="8" customFormat="1" ht="15" customHeight="1" x14ac:dyDescent="0.15">
      <c r="B6" s="85" t="s">
        <v>180</v>
      </c>
      <c r="C6" s="81"/>
      <c r="D6" s="76" t="s">
        <v>181</v>
      </c>
      <c r="E6" s="77"/>
      <c r="F6" s="77"/>
      <c r="G6" s="77"/>
      <c r="H6" s="77"/>
      <c r="I6" s="77"/>
      <c r="J6" s="77"/>
      <c r="K6" s="77"/>
      <c r="L6" s="77"/>
      <c r="M6" s="77"/>
      <c r="N6" s="77"/>
      <c r="O6" s="78"/>
      <c r="P6" s="79" t="s">
        <v>195</v>
      </c>
      <c r="Q6" s="80"/>
      <c r="R6" s="80"/>
      <c r="S6" s="80"/>
      <c r="T6" s="80"/>
      <c r="U6" s="80"/>
      <c r="V6" s="80"/>
      <c r="W6" s="80"/>
      <c r="X6" s="80"/>
      <c r="Y6" s="81"/>
      <c r="Z6" s="82" t="s">
        <v>184</v>
      </c>
      <c r="AA6" s="83"/>
      <c r="AB6" s="84"/>
      <c r="AC6" s="124" t="s">
        <v>194</v>
      </c>
      <c r="AD6" s="125"/>
      <c r="AE6" s="126"/>
      <c r="AF6" s="124" t="s">
        <v>185</v>
      </c>
      <c r="AG6" s="125"/>
      <c r="AH6" s="129"/>
    </row>
    <row r="7" spans="2:34" s="8" customFormat="1" ht="15" customHeight="1" x14ac:dyDescent="0.15">
      <c r="B7" s="68">
        <v>1</v>
      </c>
      <c r="C7" s="62"/>
      <c r="D7" s="69" t="s">
        <v>449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1"/>
      <c r="P7" s="62"/>
      <c r="Q7" s="62"/>
      <c r="R7" s="62"/>
      <c r="S7" s="62"/>
      <c r="T7" s="62"/>
      <c r="U7" s="62"/>
      <c r="V7" s="62"/>
      <c r="W7" s="62"/>
      <c r="X7" s="62"/>
      <c r="Y7" s="62"/>
      <c r="Z7" s="63" t="e">
        <f t="shared" ref="Z7:Z44" si="0">IF(D7&lt;&gt;"",版次,"")</f>
        <v>#REF!</v>
      </c>
      <c r="AA7" s="62"/>
      <c r="AB7" s="62"/>
      <c r="AC7" s="62">
        <v>1</v>
      </c>
      <c r="AD7" s="62"/>
      <c r="AE7" s="62"/>
      <c r="AF7" s="62">
        <v>1</v>
      </c>
      <c r="AG7" s="62"/>
      <c r="AH7" s="64"/>
    </row>
    <row r="8" spans="2:34" s="8" customFormat="1" ht="17.100000000000001" customHeight="1" x14ac:dyDescent="0.15">
      <c r="B8" s="68">
        <v>2</v>
      </c>
      <c r="C8" s="62"/>
      <c r="D8" s="61" t="s">
        <v>186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2"/>
      <c r="Q8" s="62"/>
      <c r="R8" s="62"/>
      <c r="S8" s="62"/>
      <c r="T8" s="62"/>
      <c r="U8" s="62"/>
      <c r="V8" s="62"/>
      <c r="W8" s="62"/>
      <c r="X8" s="62"/>
      <c r="Y8" s="62"/>
      <c r="Z8" s="63" t="e">
        <f t="shared" si="0"/>
        <v>#REF!</v>
      </c>
      <c r="AA8" s="62"/>
      <c r="AB8" s="62"/>
      <c r="AC8" s="62">
        <v>2</v>
      </c>
      <c r="AD8" s="62"/>
      <c r="AE8" s="62"/>
      <c r="AF8" s="62">
        <v>1</v>
      </c>
      <c r="AG8" s="62"/>
      <c r="AH8" s="64"/>
    </row>
    <row r="9" spans="2:34" s="8" customFormat="1" ht="17.100000000000001" customHeight="1" x14ac:dyDescent="0.15">
      <c r="B9" s="68">
        <v>3</v>
      </c>
      <c r="C9" s="62"/>
      <c r="D9" s="61" t="s">
        <v>451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2"/>
      <c r="Q9" s="62"/>
      <c r="R9" s="62"/>
      <c r="S9" s="62"/>
      <c r="T9" s="62"/>
      <c r="U9" s="62"/>
      <c r="V9" s="62"/>
      <c r="W9" s="62"/>
      <c r="X9" s="62"/>
      <c r="Y9" s="62"/>
      <c r="Z9" s="63" t="e">
        <f t="shared" si="0"/>
        <v>#REF!</v>
      </c>
      <c r="AA9" s="62"/>
      <c r="AB9" s="62"/>
      <c r="AC9" s="62">
        <v>3</v>
      </c>
      <c r="AD9" s="62"/>
      <c r="AE9" s="62"/>
      <c r="AF9" s="62">
        <v>2</v>
      </c>
      <c r="AG9" s="62"/>
      <c r="AH9" s="64"/>
    </row>
    <row r="10" spans="2:34" s="8" customFormat="1" ht="17.100000000000001" customHeight="1" x14ac:dyDescent="0.15">
      <c r="B10" s="68">
        <v>4</v>
      </c>
      <c r="C10" s="62"/>
      <c r="D10" s="72" t="s">
        <v>182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62" t="s">
        <v>326</v>
      </c>
      <c r="Q10" s="62"/>
      <c r="R10" s="62"/>
      <c r="S10" s="62"/>
      <c r="T10" s="62"/>
      <c r="U10" s="62"/>
      <c r="V10" s="62"/>
      <c r="W10" s="62"/>
      <c r="X10" s="62"/>
      <c r="Y10" s="62"/>
      <c r="Z10" s="63" t="e">
        <f t="shared" si="0"/>
        <v>#REF!</v>
      </c>
      <c r="AA10" s="62"/>
      <c r="AB10" s="62"/>
      <c r="AC10" s="62">
        <v>5</v>
      </c>
      <c r="AD10" s="62"/>
      <c r="AE10" s="62"/>
      <c r="AF10" s="62">
        <v>3</v>
      </c>
      <c r="AG10" s="62"/>
      <c r="AH10" s="64"/>
    </row>
    <row r="11" spans="2:34" s="8" customFormat="1" ht="17.100000000000001" customHeight="1" x14ac:dyDescent="0.15">
      <c r="B11" s="68">
        <v>5</v>
      </c>
      <c r="C11" s="62"/>
      <c r="D11" s="69" t="s">
        <v>52</v>
      </c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1"/>
      <c r="P11" s="62" t="s">
        <v>345</v>
      </c>
      <c r="Q11" s="62"/>
      <c r="R11" s="62"/>
      <c r="S11" s="62"/>
      <c r="T11" s="62"/>
      <c r="U11" s="62"/>
      <c r="V11" s="62"/>
      <c r="W11" s="62"/>
      <c r="X11" s="62"/>
      <c r="Y11" s="62"/>
      <c r="Z11" s="63" t="e">
        <f t="shared" si="0"/>
        <v>#REF!</v>
      </c>
      <c r="AA11" s="62"/>
      <c r="AB11" s="62"/>
      <c r="AC11" s="62">
        <v>8</v>
      </c>
      <c r="AD11" s="62"/>
      <c r="AE11" s="62"/>
      <c r="AF11" s="62">
        <v>2</v>
      </c>
      <c r="AG11" s="62"/>
      <c r="AH11" s="64"/>
    </row>
    <row r="12" spans="2:34" s="8" customFormat="1" ht="17.100000000000001" customHeight="1" x14ac:dyDescent="0.15">
      <c r="B12" s="68">
        <v>6</v>
      </c>
      <c r="C12" s="62"/>
      <c r="D12" s="61" t="s">
        <v>452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2" t="s">
        <v>453</v>
      </c>
      <c r="Q12" s="62"/>
      <c r="R12" s="62"/>
      <c r="S12" s="62"/>
      <c r="T12" s="62"/>
      <c r="U12" s="62"/>
      <c r="V12" s="62"/>
      <c r="W12" s="62"/>
      <c r="X12" s="62"/>
      <c r="Y12" s="62"/>
      <c r="Z12" s="63" t="e">
        <f t="shared" si="0"/>
        <v>#REF!</v>
      </c>
      <c r="AA12" s="62"/>
      <c r="AB12" s="62"/>
      <c r="AC12" s="62">
        <v>10</v>
      </c>
      <c r="AD12" s="62"/>
      <c r="AE12" s="62"/>
      <c r="AF12" s="62">
        <v>1</v>
      </c>
      <c r="AG12" s="62"/>
      <c r="AH12" s="64"/>
    </row>
    <row r="13" spans="2:34" s="8" customFormat="1" ht="17.100000000000001" customHeight="1" x14ac:dyDescent="0.15">
      <c r="B13" s="68">
        <v>7</v>
      </c>
      <c r="C13" s="62"/>
      <c r="D13" s="61" t="s">
        <v>454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2" t="s">
        <v>455</v>
      </c>
      <c r="Q13" s="62"/>
      <c r="R13" s="62"/>
      <c r="S13" s="62"/>
      <c r="T13" s="62"/>
      <c r="U13" s="62"/>
      <c r="V13" s="62"/>
      <c r="W13" s="62"/>
      <c r="X13" s="62"/>
      <c r="Y13" s="62"/>
      <c r="Z13" s="63" t="e">
        <f t="shared" si="0"/>
        <v>#REF!</v>
      </c>
      <c r="AA13" s="62"/>
      <c r="AB13" s="62"/>
      <c r="AC13" s="62">
        <v>11</v>
      </c>
      <c r="AD13" s="62"/>
      <c r="AE13" s="62"/>
      <c r="AF13" s="62">
        <v>2</v>
      </c>
      <c r="AG13" s="62"/>
      <c r="AH13" s="64"/>
    </row>
    <row r="14" spans="2:34" s="8" customFormat="1" ht="17.100000000000001" customHeight="1" x14ac:dyDescent="0.15">
      <c r="B14" s="68">
        <v>8</v>
      </c>
      <c r="C14" s="62"/>
      <c r="D14" s="61" t="s">
        <v>456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2" t="s">
        <v>457</v>
      </c>
      <c r="Q14" s="62"/>
      <c r="R14" s="62"/>
      <c r="S14" s="62"/>
      <c r="T14" s="62"/>
      <c r="U14" s="62"/>
      <c r="V14" s="62"/>
      <c r="W14" s="62"/>
      <c r="X14" s="62"/>
      <c r="Y14" s="62"/>
      <c r="Z14" s="63" t="e">
        <f t="shared" si="0"/>
        <v>#REF!</v>
      </c>
      <c r="AA14" s="62"/>
      <c r="AB14" s="62"/>
      <c r="AC14" s="62">
        <v>13</v>
      </c>
      <c r="AD14" s="62"/>
      <c r="AE14" s="62"/>
      <c r="AF14" s="62">
        <v>2</v>
      </c>
      <c r="AG14" s="62"/>
      <c r="AH14" s="64"/>
    </row>
    <row r="15" spans="2:34" s="8" customFormat="1" ht="17.100000000000001" customHeight="1" x14ac:dyDescent="0.15">
      <c r="B15" s="68">
        <v>9</v>
      </c>
      <c r="C15" s="62"/>
      <c r="D15" s="61" t="s">
        <v>458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2" t="s">
        <v>459</v>
      </c>
      <c r="Q15" s="62"/>
      <c r="R15" s="62"/>
      <c r="S15" s="62"/>
      <c r="T15" s="62"/>
      <c r="U15" s="62"/>
      <c r="V15" s="62"/>
      <c r="W15" s="62"/>
      <c r="X15" s="62"/>
      <c r="Y15" s="62"/>
      <c r="Z15" s="63" t="e">
        <f t="shared" si="0"/>
        <v>#REF!</v>
      </c>
      <c r="AA15" s="62"/>
      <c r="AB15" s="62"/>
      <c r="AC15" s="62">
        <v>15</v>
      </c>
      <c r="AD15" s="62"/>
      <c r="AE15" s="62"/>
      <c r="AF15" s="62">
        <v>1</v>
      </c>
      <c r="AG15" s="62"/>
      <c r="AH15" s="64"/>
    </row>
    <row r="16" spans="2:34" s="8" customFormat="1" ht="17.100000000000001" customHeight="1" x14ac:dyDescent="0.15">
      <c r="B16" s="68">
        <v>10</v>
      </c>
      <c r="C16" s="62"/>
      <c r="D16" s="61" t="s">
        <v>241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2" t="s">
        <v>460</v>
      </c>
      <c r="Q16" s="62"/>
      <c r="R16" s="62"/>
      <c r="S16" s="62"/>
      <c r="T16" s="62"/>
      <c r="U16" s="62"/>
      <c r="V16" s="62"/>
      <c r="W16" s="62"/>
      <c r="X16" s="62"/>
      <c r="Y16" s="62"/>
      <c r="Z16" s="63" t="e">
        <f t="shared" si="0"/>
        <v>#REF!</v>
      </c>
      <c r="AA16" s="62"/>
      <c r="AB16" s="62"/>
      <c r="AC16" s="62">
        <v>16</v>
      </c>
      <c r="AD16" s="62"/>
      <c r="AE16" s="62"/>
      <c r="AF16" s="62">
        <v>1</v>
      </c>
      <c r="AG16" s="62"/>
      <c r="AH16" s="64"/>
    </row>
    <row r="17" spans="1:35" s="8" customFormat="1" ht="17.100000000000001" customHeight="1" x14ac:dyDescent="0.15">
      <c r="B17" s="68">
        <v>11</v>
      </c>
      <c r="C17" s="62"/>
      <c r="D17" s="61" t="s">
        <v>461</v>
      </c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2" t="s">
        <v>462</v>
      </c>
      <c r="Q17" s="62"/>
      <c r="R17" s="62"/>
      <c r="S17" s="62"/>
      <c r="T17" s="62"/>
      <c r="U17" s="62"/>
      <c r="V17" s="62"/>
      <c r="W17" s="62"/>
      <c r="X17" s="62"/>
      <c r="Y17" s="62"/>
      <c r="Z17" s="63" t="e">
        <f t="shared" si="0"/>
        <v>#REF!</v>
      </c>
      <c r="AA17" s="62"/>
      <c r="AB17" s="62"/>
      <c r="AC17" s="62">
        <v>17</v>
      </c>
      <c r="AD17" s="62"/>
      <c r="AE17" s="62"/>
      <c r="AF17" s="62">
        <v>1</v>
      </c>
      <c r="AG17" s="62"/>
      <c r="AH17" s="64"/>
    </row>
    <row r="18" spans="1:35" s="8" customFormat="1" ht="17.100000000000001" customHeight="1" x14ac:dyDescent="0.15">
      <c r="B18" s="68">
        <v>12</v>
      </c>
      <c r="C18" s="62"/>
      <c r="D18" s="61" t="s">
        <v>59</v>
      </c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2" t="s">
        <v>356</v>
      </c>
      <c r="Q18" s="62"/>
      <c r="R18" s="62"/>
      <c r="S18" s="62"/>
      <c r="T18" s="62"/>
      <c r="U18" s="62"/>
      <c r="V18" s="62"/>
      <c r="W18" s="62"/>
      <c r="X18" s="62"/>
      <c r="Y18" s="62"/>
      <c r="Z18" s="63" t="e">
        <f t="shared" si="0"/>
        <v>#REF!</v>
      </c>
      <c r="AA18" s="62"/>
      <c r="AB18" s="62"/>
      <c r="AC18" s="62">
        <v>18</v>
      </c>
      <c r="AD18" s="62"/>
      <c r="AE18" s="62"/>
      <c r="AF18" s="62">
        <v>2</v>
      </c>
      <c r="AG18" s="62"/>
      <c r="AH18" s="64"/>
    </row>
    <row r="19" spans="1:35" s="8" customFormat="1" ht="17.100000000000001" customHeight="1" x14ac:dyDescent="0.15">
      <c r="B19" s="68">
        <v>13</v>
      </c>
      <c r="C19" s="62"/>
      <c r="D19" s="61" t="s">
        <v>242</v>
      </c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2" t="s">
        <v>356</v>
      </c>
      <c r="Q19" s="62"/>
      <c r="R19" s="62"/>
      <c r="S19" s="62"/>
      <c r="T19" s="62"/>
      <c r="U19" s="62"/>
      <c r="V19" s="62"/>
      <c r="W19" s="62"/>
      <c r="X19" s="62"/>
      <c r="Y19" s="62"/>
      <c r="Z19" s="63" t="e">
        <f t="shared" si="0"/>
        <v>#REF!</v>
      </c>
      <c r="AA19" s="62"/>
      <c r="AB19" s="62"/>
      <c r="AC19" s="62">
        <v>20</v>
      </c>
      <c r="AD19" s="62"/>
      <c r="AE19" s="62"/>
      <c r="AF19" s="62">
        <v>2</v>
      </c>
      <c r="AG19" s="62"/>
      <c r="AH19" s="64"/>
    </row>
    <row r="20" spans="1:35" s="8" customFormat="1" ht="17.100000000000001" customHeight="1" x14ac:dyDescent="0.15">
      <c r="B20" s="68">
        <v>14</v>
      </c>
      <c r="C20" s="62"/>
      <c r="D20" s="61" t="s">
        <v>58</v>
      </c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2" t="s">
        <v>352</v>
      </c>
      <c r="Q20" s="62"/>
      <c r="R20" s="62"/>
      <c r="S20" s="62"/>
      <c r="T20" s="62"/>
      <c r="U20" s="62"/>
      <c r="V20" s="62"/>
      <c r="W20" s="62"/>
      <c r="X20" s="62"/>
      <c r="Y20" s="62"/>
      <c r="Z20" s="63" t="e">
        <f t="shared" si="0"/>
        <v>#REF!</v>
      </c>
      <c r="AA20" s="62"/>
      <c r="AB20" s="62"/>
      <c r="AC20" s="62">
        <v>22</v>
      </c>
      <c r="AD20" s="62"/>
      <c r="AE20" s="62"/>
      <c r="AF20" s="62">
        <v>1</v>
      </c>
      <c r="AG20" s="62"/>
      <c r="AH20" s="64"/>
    </row>
    <row r="21" spans="1:35" s="8" customFormat="1" ht="17.100000000000001" customHeight="1" x14ac:dyDescent="0.15">
      <c r="B21" s="68">
        <v>15</v>
      </c>
      <c r="C21" s="62"/>
      <c r="D21" s="61" t="s">
        <v>463</v>
      </c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2" t="s">
        <v>464</v>
      </c>
      <c r="Q21" s="62"/>
      <c r="R21" s="62"/>
      <c r="S21" s="62"/>
      <c r="T21" s="62"/>
      <c r="U21" s="62"/>
      <c r="V21" s="62"/>
      <c r="W21" s="62"/>
      <c r="X21" s="62"/>
      <c r="Y21" s="62"/>
      <c r="Z21" s="63" t="e">
        <f t="shared" si="0"/>
        <v>#REF!</v>
      </c>
      <c r="AA21" s="62"/>
      <c r="AB21" s="62"/>
      <c r="AC21" s="62">
        <v>23</v>
      </c>
      <c r="AD21" s="62"/>
      <c r="AE21" s="62"/>
      <c r="AF21" s="62">
        <v>1</v>
      </c>
      <c r="AG21" s="62"/>
      <c r="AH21" s="64"/>
    </row>
    <row r="22" spans="1:35" s="8" customFormat="1" ht="17.100000000000001" customHeight="1" x14ac:dyDescent="0.15">
      <c r="B22" s="68">
        <v>16</v>
      </c>
      <c r="C22" s="62"/>
      <c r="D22" s="61" t="s">
        <v>465</v>
      </c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2" t="s">
        <v>466</v>
      </c>
      <c r="Q22" s="62"/>
      <c r="R22" s="62"/>
      <c r="S22" s="62"/>
      <c r="T22" s="62"/>
      <c r="U22" s="62"/>
      <c r="V22" s="62"/>
      <c r="W22" s="62"/>
      <c r="X22" s="62"/>
      <c r="Y22" s="62"/>
      <c r="Z22" s="63" t="e">
        <f t="shared" si="0"/>
        <v>#REF!</v>
      </c>
      <c r="AA22" s="62"/>
      <c r="AB22" s="62"/>
      <c r="AC22" s="62">
        <v>24</v>
      </c>
      <c r="AD22" s="62"/>
      <c r="AE22" s="62"/>
      <c r="AF22" s="62">
        <v>1</v>
      </c>
      <c r="AG22" s="62"/>
      <c r="AH22" s="64"/>
    </row>
    <row r="23" spans="1:35" s="8" customFormat="1" ht="17.100000000000001" customHeight="1" x14ac:dyDescent="0.15">
      <c r="B23" s="68">
        <v>17</v>
      </c>
      <c r="C23" s="62"/>
      <c r="D23" s="61" t="s">
        <v>244</v>
      </c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2" t="s">
        <v>467</v>
      </c>
      <c r="Q23" s="62"/>
      <c r="R23" s="62"/>
      <c r="S23" s="62"/>
      <c r="T23" s="62"/>
      <c r="U23" s="62"/>
      <c r="V23" s="62"/>
      <c r="W23" s="62"/>
      <c r="X23" s="62"/>
      <c r="Y23" s="62"/>
      <c r="Z23" s="63" t="e">
        <f t="shared" si="0"/>
        <v>#REF!</v>
      </c>
      <c r="AA23" s="62"/>
      <c r="AB23" s="62"/>
      <c r="AC23" s="62">
        <v>25</v>
      </c>
      <c r="AD23" s="62"/>
      <c r="AE23" s="62"/>
      <c r="AF23" s="62">
        <v>1</v>
      </c>
      <c r="AG23" s="62"/>
      <c r="AH23" s="64"/>
    </row>
    <row r="24" spans="1:35" s="8" customFormat="1" ht="17.100000000000001" customHeight="1" x14ac:dyDescent="0.15">
      <c r="B24" s="68">
        <v>18</v>
      </c>
      <c r="C24" s="62"/>
      <c r="D24" s="61" t="s">
        <v>468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2" t="s">
        <v>469</v>
      </c>
      <c r="Q24" s="62"/>
      <c r="R24" s="62"/>
      <c r="S24" s="62"/>
      <c r="T24" s="62"/>
      <c r="U24" s="62"/>
      <c r="V24" s="62"/>
      <c r="W24" s="62"/>
      <c r="X24" s="62"/>
      <c r="Y24" s="62"/>
      <c r="Z24" s="63" t="e">
        <f t="shared" si="0"/>
        <v>#REF!</v>
      </c>
      <c r="AA24" s="62"/>
      <c r="AB24" s="62"/>
      <c r="AC24" s="62">
        <v>26</v>
      </c>
      <c r="AD24" s="62"/>
      <c r="AE24" s="62"/>
      <c r="AF24" s="62">
        <v>1</v>
      </c>
      <c r="AG24" s="62"/>
      <c r="AH24" s="64"/>
    </row>
    <row r="25" spans="1:35" s="8" customFormat="1" ht="17.100000000000001" customHeight="1" x14ac:dyDescent="0.15">
      <c r="B25" s="68">
        <v>19</v>
      </c>
      <c r="C25" s="62"/>
      <c r="D25" s="61" t="s">
        <v>470</v>
      </c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2" t="s">
        <v>471</v>
      </c>
      <c r="Q25" s="62"/>
      <c r="R25" s="62"/>
      <c r="S25" s="62"/>
      <c r="T25" s="62"/>
      <c r="U25" s="62"/>
      <c r="V25" s="62"/>
      <c r="W25" s="62"/>
      <c r="X25" s="62"/>
      <c r="Y25" s="62"/>
      <c r="Z25" s="63" t="e">
        <f t="shared" si="0"/>
        <v>#REF!</v>
      </c>
      <c r="AA25" s="62"/>
      <c r="AB25" s="62"/>
      <c r="AC25" s="62">
        <v>27</v>
      </c>
      <c r="AD25" s="62"/>
      <c r="AE25" s="62"/>
      <c r="AF25" s="62">
        <v>1</v>
      </c>
      <c r="AG25" s="62"/>
      <c r="AH25" s="64"/>
    </row>
    <row r="26" spans="1:35" s="8" customFormat="1" ht="17.100000000000001" customHeight="1" x14ac:dyDescent="0.15">
      <c r="B26" s="68">
        <v>20</v>
      </c>
      <c r="C26" s="62"/>
      <c r="D26" s="61" t="s">
        <v>63</v>
      </c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2" t="s">
        <v>472</v>
      </c>
      <c r="Q26" s="62"/>
      <c r="R26" s="62"/>
      <c r="S26" s="62"/>
      <c r="T26" s="62"/>
      <c r="U26" s="62"/>
      <c r="V26" s="62"/>
      <c r="W26" s="62"/>
      <c r="X26" s="62"/>
      <c r="Y26" s="62"/>
      <c r="Z26" s="63" t="e">
        <f t="shared" si="0"/>
        <v>#REF!</v>
      </c>
      <c r="AA26" s="62"/>
      <c r="AB26" s="62"/>
      <c r="AC26" s="62">
        <v>28</v>
      </c>
      <c r="AD26" s="62"/>
      <c r="AE26" s="62"/>
      <c r="AF26" s="62">
        <v>1</v>
      </c>
      <c r="AG26" s="62"/>
      <c r="AH26" s="64"/>
    </row>
    <row r="27" spans="1:35" s="8" customFormat="1" ht="17.100000000000001" customHeight="1" x14ac:dyDescent="0.15">
      <c r="B27" s="68">
        <v>21</v>
      </c>
      <c r="C27" s="62"/>
      <c r="D27" s="61" t="s">
        <v>187</v>
      </c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2" t="s">
        <v>473</v>
      </c>
      <c r="Q27" s="62"/>
      <c r="R27" s="62"/>
      <c r="S27" s="62"/>
      <c r="T27" s="62"/>
      <c r="U27" s="62"/>
      <c r="V27" s="62"/>
      <c r="W27" s="62"/>
      <c r="X27" s="62"/>
      <c r="Y27" s="62"/>
      <c r="Z27" s="63" t="e">
        <f t="shared" si="0"/>
        <v>#REF!</v>
      </c>
      <c r="AA27" s="62"/>
      <c r="AB27" s="62"/>
      <c r="AC27" s="62">
        <v>29</v>
      </c>
      <c r="AD27" s="62"/>
      <c r="AE27" s="62"/>
      <c r="AF27" s="62">
        <v>1</v>
      </c>
      <c r="AG27" s="62"/>
      <c r="AH27" s="64"/>
    </row>
    <row r="28" spans="1:35" s="20" customFormat="1" ht="17.100000000000001" customHeight="1" x14ac:dyDescent="0.15">
      <c r="A28" s="8"/>
      <c r="B28" s="68">
        <v>22</v>
      </c>
      <c r="C28" s="62"/>
      <c r="D28" s="61" t="s">
        <v>188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2" t="s">
        <v>385</v>
      </c>
      <c r="Q28" s="62"/>
      <c r="R28" s="62"/>
      <c r="S28" s="62"/>
      <c r="T28" s="62"/>
      <c r="U28" s="62"/>
      <c r="V28" s="62"/>
      <c r="W28" s="62"/>
      <c r="X28" s="62"/>
      <c r="Y28" s="62"/>
      <c r="Z28" s="63" t="e">
        <f t="shared" si="0"/>
        <v>#REF!</v>
      </c>
      <c r="AA28" s="62"/>
      <c r="AB28" s="62"/>
      <c r="AC28" s="62">
        <v>30</v>
      </c>
      <c r="AD28" s="62"/>
      <c r="AE28" s="62"/>
      <c r="AF28" s="62">
        <v>2</v>
      </c>
      <c r="AG28" s="62"/>
      <c r="AH28" s="64"/>
      <c r="AI28" s="8"/>
    </row>
    <row r="29" spans="1:35" s="20" customFormat="1" ht="17.100000000000001" customHeight="1" x14ac:dyDescent="0.15">
      <c r="A29" s="8"/>
      <c r="B29" s="68">
        <v>23</v>
      </c>
      <c r="C29" s="62"/>
      <c r="D29" s="61" t="s">
        <v>474</v>
      </c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2" t="s">
        <v>475</v>
      </c>
      <c r="Q29" s="62"/>
      <c r="R29" s="62"/>
      <c r="S29" s="62"/>
      <c r="T29" s="62"/>
      <c r="U29" s="62"/>
      <c r="V29" s="62"/>
      <c r="W29" s="62"/>
      <c r="X29" s="62"/>
      <c r="Y29" s="62"/>
      <c r="Z29" s="63" t="e">
        <f t="shared" si="0"/>
        <v>#REF!</v>
      </c>
      <c r="AA29" s="62"/>
      <c r="AB29" s="62"/>
      <c r="AC29" s="62">
        <v>32</v>
      </c>
      <c r="AD29" s="62"/>
      <c r="AE29" s="62"/>
      <c r="AF29" s="62">
        <v>1</v>
      </c>
      <c r="AG29" s="62"/>
      <c r="AH29" s="64"/>
      <c r="AI29" s="8"/>
    </row>
    <row r="30" spans="1:35" s="20" customFormat="1" ht="17.100000000000001" customHeight="1" x14ac:dyDescent="0.15">
      <c r="A30" s="8"/>
      <c r="B30" s="68">
        <v>24</v>
      </c>
      <c r="C30" s="62"/>
      <c r="D30" s="61" t="s">
        <v>476</v>
      </c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2" t="s">
        <v>477</v>
      </c>
      <c r="Q30" s="62"/>
      <c r="R30" s="62"/>
      <c r="S30" s="62"/>
      <c r="T30" s="62"/>
      <c r="U30" s="62"/>
      <c r="V30" s="62"/>
      <c r="W30" s="62"/>
      <c r="X30" s="62"/>
      <c r="Y30" s="62"/>
      <c r="Z30" s="63" t="e">
        <f t="shared" si="0"/>
        <v>#REF!</v>
      </c>
      <c r="AA30" s="62"/>
      <c r="AB30" s="62"/>
      <c r="AC30" s="62">
        <v>33</v>
      </c>
      <c r="AD30" s="62"/>
      <c r="AE30" s="62"/>
      <c r="AF30" s="62">
        <v>1</v>
      </c>
      <c r="AG30" s="62"/>
      <c r="AH30" s="64"/>
      <c r="AI30" s="8"/>
    </row>
    <row r="31" spans="1:35" s="8" customFormat="1" ht="17.100000000000001" customHeight="1" x14ac:dyDescent="0.15">
      <c r="B31" s="68">
        <v>25</v>
      </c>
      <c r="C31" s="62"/>
      <c r="D31" s="61" t="s">
        <v>478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2" t="s">
        <v>479</v>
      </c>
      <c r="Q31" s="62"/>
      <c r="R31" s="62"/>
      <c r="S31" s="62"/>
      <c r="T31" s="62"/>
      <c r="U31" s="62"/>
      <c r="V31" s="62"/>
      <c r="W31" s="62"/>
      <c r="X31" s="62"/>
      <c r="Y31" s="62"/>
      <c r="Z31" s="63" t="e">
        <f t="shared" si="0"/>
        <v>#REF!</v>
      </c>
      <c r="AA31" s="62"/>
      <c r="AB31" s="62"/>
      <c r="AC31" s="62">
        <v>34</v>
      </c>
      <c r="AD31" s="62"/>
      <c r="AE31" s="62"/>
      <c r="AF31" s="62">
        <v>1</v>
      </c>
      <c r="AG31" s="62"/>
      <c r="AH31" s="64"/>
    </row>
    <row r="32" spans="1:35" s="8" customFormat="1" ht="17.100000000000001" customHeight="1" x14ac:dyDescent="0.15">
      <c r="B32" s="68">
        <v>26</v>
      </c>
      <c r="C32" s="62"/>
      <c r="D32" s="61" t="s">
        <v>480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2" t="s">
        <v>481</v>
      </c>
      <c r="Q32" s="62"/>
      <c r="R32" s="62"/>
      <c r="S32" s="62"/>
      <c r="T32" s="62"/>
      <c r="U32" s="62"/>
      <c r="V32" s="62"/>
      <c r="W32" s="62"/>
      <c r="X32" s="62"/>
      <c r="Y32" s="62"/>
      <c r="Z32" s="63" t="e">
        <f t="shared" si="0"/>
        <v>#REF!</v>
      </c>
      <c r="AA32" s="62"/>
      <c r="AB32" s="62"/>
      <c r="AC32" s="62">
        <v>35</v>
      </c>
      <c r="AD32" s="62"/>
      <c r="AE32" s="62"/>
      <c r="AF32" s="62">
        <v>1</v>
      </c>
      <c r="AG32" s="62"/>
      <c r="AH32" s="64"/>
    </row>
    <row r="33" spans="2:34" s="8" customFormat="1" ht="17.100000000000001" customHeight="1" x14ac:dyDescent="0.15">
      <c r="B33" s="68">
        <v>27</v>
      </c>
      <c r="C33" s="62"/>
      <c r="D33" s="61" t="s">
        <v>245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2" t="s">
        <v>482</v>
      </c>
      <c r="Q33" s="62"/>
      <c r="R33" s="62"/>
      <c r="S33" s="62"/>
      <c r="T33" s="62"/>
      <c r="U33" s="62"/>
      <c r="V33" s="62"/>
      <c r="W33" s="62"/>
      <c r="X33" s="62"/>
      <c r="Y33" s="62"/>
      <c r="Z33" s="63" t="e">
        <f t="shared" si="0"/>
        <v>#REF!</v>
      </c>
      <c r="AA33" s="62"/>
      <c r="AB33" s="62"/>
      <c r="AC33" s="62">
        <v>36</v>
      </c>
      <c r="AD33" s="62"/>
      <c r="AE33" s="62"/>
      <c r="AF33" s="62">
        <v>1</v>
      </c>
      <c r="AG33" s="62"/>
      <c r="AH33" s="64"/>
    </row>
    <row r="34" spans="2:34" s="8" customFormat="1" ht="17.100000000000001" customHeight="1" x14ac:dyDescent="0.15">
      <c r="B34" s="68">
        <v>28</v>
      </c>
      <c r="C34" s="62"/>
      <c r="D34" s="61" t="s">
        <v>246</v>
      </c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2" t="s">
        <v>483</v>
      </c>
      <c r="Q34" s="62"/>
      <c r="R34" s="62"/>
      <c r="S34" s="62"/>
      <c r="T34" s="62"/>
      <c r="U34" s="62"/>
      <c r="V34" s="62"/>
      <c r="W34" s="62"/>
      <c r="X34" s="62"/>
      <c r="Y34" s="62"/>
      <c r="Z34" s="63" t="e">
        <f t="shared" si="0"/>
        <v>#REF!</v>
      </c>
      <c r="AA34" s="62"/>
      <c r="AB34" s="62"/>
      <c r="AC34" s="62">
        <v>37</v>
      </c>
      <c r="AD34" s="62"/>
      <c r="AE34" s="62"/>
      <c r="AF34" s="62">
        <v>1</v>
      </c>
      <c r="AG34" s="62"/>
      <c r="AH34" s="64"/>
    </row>
    <row r="35" spans="2:34" s="8" customFormat="1" ht="17.100000000000001" customHeight="1" x14ac:dyDescent="0.15">
      <c r="B35" s="68">
        <v>29</v>
      </c>
      <c r="C35" s="62"/>
      <c r="D35" s="61" t="s">
        <v>189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2" t="s">
        <v>484</v>
      </c>
      <c r="Q35" s="62"/>
      <c r="R35" s="62"/>
      <c r="S35" s="62"/>
      <c r="T35" s="62"/>
      <c r="U35" s="62"/>
      <c r="V35" s="62"/>
      <c r="W35" s="62"/>
      <c r="X35" s="62"/>
      <c r="Y35" s="62"/>
      <c r="Z35" s="63" t="e">
        <f t="shared" si="0"/>
        <v>#REF!</v>
      </c>
      <c r="AA35" s="62"/>
      <c r="AB35" s="62"/>
      <c r="AC35" s="62">
        <v>38</v>
      </c>
      <c r="AD35" s="62"/>
      <c r="AE35" s="62"/>
      <c r="AF35" s="62">
        <v>1</v>
      </c>
      <c r="AG35" s="62"/>
      <c r="AH35" s="64"/>
    </row>
    <row r="36" spans="2:34" s="8" customFormat="1" ht="17.100000000000001" customHeight="1" x14ac:dyDescent="0.15">
      <c r="B36" s="68">
        <v>30</v>
      </c>
      <c r="C36" s="62"/>
      <c r="D36" s="61" t="s">
        <v>485</v>
      </c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2" t="s">
        <v>486</v>
      </c>
      <c r="Q36" s="62"/>
      <c r="R36" s="62"/>
      <c r="S36" s="62"/>
      <c r="T36" s="62"/>
      <c r="U36" s="62"/>
      <c r="V36" s="62"/>
      <c r="W36" s="62"/>
      <c r="X36" s="62"/>
      <c r="Y36" s="62"/>
      <c r="Z36" s="63" t="e">
        <f t="shared" si="0"/>
        <v>#REF!</v>
      </c>
      <c r="AA36" s="62"/>
      <c r="AB36" s="62"/>
      <c r="AC36" s="62">
        <v>39</v>
      </c>
      <c r="AD36" s="62"/>
      <c r="AE36" s="62"/>
      <c r="AF36" s="62">
        <v>1</v>
      </c>
      <c r="AG36" s="62"/>
      <c r="AH36" s="64"/>
    </row>
    <row r="37" spans="2:34" s="8" customFormat="1" ht="17.100000000000001" customHeight="1" x14ac:dyDescent="0.15">
      <c r="B37" s="68">
        <v>31</v>
      </c>
      <c r="C37" s="62"/>
      <c r="D37" s="61" t="s">
        <v>487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2" t="s">
        <v>403</v>
      </c>
      <c r="Q37" s="62"/>
      <c r="R37" s="62"/>
      <c r="S37" s="62"/>
      <c r="T37" s="62"/>
      <c r="U37" s="62"/>
      <c r="V37" s="62"/>
      <c r="W37" s="62"/>
      <c r="X37" s="62"/>
      <c r="Y37" s="62"/>
      <c r="Z37" s="63" t="e">
        <f t="shared" si="0"/>
        <v>#REF!</v>
      </c>
      <c r="AA37" s="62"/>
      <c r="AB37" s="62"/>
      <c r="AC37" s="62">
        <v>40</v>
      </c>
      <c r="AD37" s="62"/>
      <c r="AE37" s="62"/>
      <c r="AF37" s="62">
        <v>1</v>
      </c>
      <c r="AG37" s="62"/>
      <c r="AH37" s="64"/>
    </row>
    <row r="38" spans="2:34" s="8" customFormat="1" ht="17.100000000000001" customHeight="1" x14ac:dyDescent="0.15">
      <c r="B38" s="68">
        <v>32</v>
      </c>
      <c r="C38" s="62"/>
      <c r="D38" s="61" t="s">
        <v>488</v>
      </c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2" t="s">
        <v>489</v>
      </c>
      <c r="Q38" s="62"/>
      <c r="R38" s="62"/>
      <c r="S38" s="62"/>
      <c r="T38" s="62"/>
      <c r="U38" s="62"/>
      <c r="V38" s="62"/>
      <c r="W38" s="62"/>
      <c r="X38" s="62"/>
      <c r="Y38" s="62"/>
      <c r="Z38" s="63" t="e">
        <f t="shared" si="0"/>
        <v>#REF!</v>
      </c>
      <c r="AA38" s="62"/>
      <c r="AB38" s="62"/>
      <c r="AC38" s="62">
        <v>41</v>
      </c>
      <c r="AD38" s="62"/>
      <c r="AE38" s="62"/>
      <c r="AF38" s="62">
        <v>1</v>
      </c>
      <c r="AG38" s="62"/>
      <c r="AH38" s="64"/>
    </row>
    <row r="39" spans="2:34" s="8" customFormat="1" ht="17.100000000000001" customHeight="1" x14ac:dyDescent="0.15">
      <c r="B39" s="68">
        <v>33</v>
      </c>
      <c r="C39" s="62"/>
      <c r="D39" s="61" t="s">
        <v>247</v>
      </c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2" t="s">
        <v>490</v>
      </c>
      <c r="Q39" s="62"/>
      <c r="R39" s="62"/>
      <c r="S39" s="62"/>
      <c r="T39" s="62"/>
      <c r="U39" s="62"/>
      <c r="V39" s="62"/>
      <c r="W39" s="62"/>
      <c r="X39" s="62"/>
      <c r="Y39" s="62"/>
      <c r="Z39" s="63" t="e">
        <f t="shared" si="0"/>
        <v>#REF!</v>
      </c>
      <c r="AA39" s="62"/>
      <c r="AB39" s="62"/>
      <c r="AC39" s="62">
        <v>42</v>
      </c>
      <c r="AD39" s="62"/>
      <c r="AE39" s="62"/>
      <c r="AF39" s="62">
        <v>1</v>
      </c>
      <c r="AG39" s="62"/>
      <c r="AH39" s="64"/>
    </row>
    <row r="40" spans="2:34" s="8" customFormat="1" ht="17.100000000000001" customHeight="1" x14ac:dyDescent="0.15">
      <c r="B40" s="68">
        <v>34</v>
      </c>
      <c r="C40" s="62"/>
      <c r="D40" s="61" t="s">
        <v>491</v>
      </c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2" t="s">
        <v>492</v>
      </c>
      <c r="Q40" s="62"/>
      <c r="R40" s="62"/>
      <c r="S40" s="62"/>
      <c r="T40" s="62"/>
      <c r="U40" s="62"/>
      <c r="V40" s="62"/>
      <c r="W40" s="62"/>
      <c r="X40" s="62"/>
      <c r="Y40" s="62"/>
      <c r="Z40" s="63" t="e">
        <f t="shared" si="0"/>
        <v>#REF!</v>
      </c>
      <c r="AA40" s="62"/>
      <c r="AB40" s="62"/>
      <c r="AC40" s="62">
        <v>43</v>
      </c>
      <c r="AD40" s="62"/>
      <c r="AE40" s="62"/>
      <c r="AF40" s="62">
        <v>1</v>
      </c>
      <c r="AG40" s="62"/>
      <c r="AH40" s="64"/>
    </row>
    <row r="41" spans="2:34" s="8" customFormat="1" ht="17.100000000000001" customHeight="1" x14ac:dyDescent="0.15">
      <c r="B41" s="68">
        <v>35</v>
      </c>
      <c r="C41" s="62"/>
      <c r="D41" s="61" t="s">
        <v>493</v>
      </c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2" t="s">
        <v>494</v>
      </c>
      <c r="Q41" s="62"/>
      <c r="R41" s="62"/>
      <c r="S41" s="62"/>
      <c r="T41" s="62"/>
      <c r="U41" s="62"/>
      <c r="V41" s="62"/>
      <c r="W41" s="62"/>
      <c r="X41" s="62"/>
      <c r="Y41" s="62"/>
      <c r="Z41" s="63" t="e">
        <f t="shared" si="0"/>
        <v>#REF!</v>
      </c>
      <c r="AA41" s="62"/>
      <c r="AB41" s="62"/>
      <c r="AC41" s="62">
        <v>44</v>
      </c>
      <c r="AD41" s="62"/>
      <c r="AE41" s="62"/>
      <c r="AF41" s="62">
        <v>1</v>
      </c>
      <c r="AG41" s="62"/>
      <c r="AH41" s="64"/>
    </row>
    <row r="42" spans="2:34" s="8" customFormat="1" ht="17.100000000000001" customHeight="1" x14ac:dyDescent="0.15">
      <c r="B42" s="68">
        <v>36</v>
      </c>
      <c r="C42" s="62"/>
      <c r="D42" s="61" t="s">
        <v>495</v>
      </c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2" t="s">
        <v>496</v>
      </c>
      <c r="Q42" s="62"/>
      <c r="R42" s="62"/>
      <c r="S42" s="62"/>
      <c r="T42" s="62"/>
      <c r="U42" s="62"/>
      <c r="V42" s="62"/>
      <c r="W42" s="62"/>
      <c r="X42" s="62"/>
      <c r="Y42" s="62"/>
      <c r="Z42" s="63" t="e">
        <f t="shared" si="0"/>
        <v>#REF!</v>
      </c>
      <c r="AA42" s="62"/>
      <c r="AB42" s="62"/>
      <c r="AC42" s="62">
        <v>45</v>
      </c>
      <c r="AD42" s="62"/>
      <c r="AE42" s="62"/>
      <c r="AF42" s="62">
        <v>1</v>
      </c>
      <c r="AG42" s="62"/>
      <c r="AH42" s="64"/>
    </row>
    <row r="43" spans="2:34" s="8" customFormat="1" ht="17.100000000000001" customHeight="1" x14ac:dyDescent="0.15">
      <c r="B43" s="68">
        <v>37</v>
      </c>
      <c r="C43" s="62"/>
      <c r="D43" s="61" t="s">
        <v>190</v>
      </c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2" t="s">
        <v>497</v>
      </c>
      <c r="Q43" s="62"/>
      <c r="R43" s="62"/>
      <c r="S43" s="62"/>
      <c r="T43" s="62"/>
      <c r="U43" s="62"/>
      <c r="V43" s="62"/>
      <c r="W43" s="62"/>
      <c r="X43" s="62"/>
      <c r="Y43" s="62"/>
      <c r="Z43" s="63" t="e">
        <f t="shared" si="0"/>
        <v>#REF!</v>
      </c>
      <c r="AA43" s="62"/>
      <c r="AB43" s="62"/>
      <c r="AC43" s="62">
        <v>46</v>
      </c>
      <c r="AD43" s="62"/>
      <c r="AE43" s="62"/>
      <c r="AF43" s="62">
        <v>2</v>
      </c>
      <c r="AG43" s="62"/>
      <c r="AH43" s="64"/>
    </row>
    <row r="44" spans="2:34" s="8" customFormat="1" ht="17.100000000000001" customHeight="1" x14ac:dyDescent="0.15">
      <c r="B44" s="68">
        <v>38</v>
      </c>
      <c r="C44" s="62"/>
      <c r="D44" s="61" t="s">
        <v>248</v>
      </c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2" t="s">
        <v>410</v>
      </c>
      <c r="Q44" s="62"/>
      <c r="R44" s="62"/>
      <c r="S44" s="62"/>
      <c r="T44" s="62"/>
      <c r="U44" s="62"/>
      <c r="V44" s="62"/>
      <c r="W44" s="62"/>
      <c r="X44" s="62"/>
      <c r="Y44" s="62"/>
      <c r="Z44" s="63" t="e">
        <f t="shared" si="0"/>
        <v>#REF!</v>
      </c>
      <c r="AA44" s="62"/>
      <c r="AB44" s="62"/>
      <c r="AC44" s="62">
        <v>48</v>
      </c>
      <c r="AD44" s="62"/>
      <c r="AE44" s="62"/>
      <c r="AF44" s="62">
        <v>3</v>
      </c>
      <c r="AG44" s="62"/>
      <c r="AH44" s="64"/>
    </row>
    <row r="45" spans="2:34" ht="14.1" customHeight="1" x14ac:dyDescent="0.15">
      <c r="B45" s="66">
        <v>39</v>
      </c>
      <c r="C45" s="66"/>
      <c r="D45" s="61" t="s">
        <v>498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6" t="s">
        <v>499</v>
      </c>
      <c r="Q45" s="66"/>
      <c r="R45" s="66"/>
      <c r="S45" s="66"/>
      <c r="T45" s="66"/>
      <c r="U45" s="66"/>
      <c r="V45" s="66"/>
      <c r="W45" s="66"/>
      <c r="X45" s="66"/>
      <c r="Y45" s="66"/>
      <c r="Z45" s="65"/>
      <c r="AA45" s="65"/>
      <c r="AB45" s="65"/>
      <c r="AC45" s="65">
        <v>51</v>
      </c>
      <c r="AD45" s="65"/>
      <c r="AE45" s="65"/>
      <c r="AF45" s="65">
        <v>1</v>
      </c>
      <c r="AG45" s="65"/>
      <c r="AH45" s="65"/>
    </row>
    <row r="46" spans="2:34" ht="14.1" customHeight="1" x14ac:dyDescent="0.15">
      <c r="B46" s="66">
        <v>40</v>
      </c>
      <c r="C46" s="66"/>
      <c r="D46" s="61" t="s">
        <v>249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6" t="s">
        <v>500</v>
      </c>
      <c r="Q46" s="66"/>
      <c r="R46" s="66"/>
      <c r="S46" s="66"/>
      <c r="T46" s="66"/>
      <c r="U46" s="66"/>
      <c r="V46" s="66"/>
      <c r="W46" s="66"/>
      <c r="X46" s="66"/>
      <c r="Y46" s="66"/>
      <c r="Z46" s="67"/>
      <c r="AA46" s="67"/>
      <c r="AB46" s="67"/>
      <c r="AC46" s="67">
        <v>52</v>
      </c>
      <c r="AD46" s="67"/>
      <c r="AE46" s="67"/>
      <c r="AF46" s="67">
        <v>1</v>
      </c>
      <c r="AG46" s="67"/>
      <c r="AH46" s="67"/>
    </row>
    <row r="47" spans="2:34" ht="14.1" customHeight="1" x14ac:dyDescent="0.15">
      <c r="B47" s="58">
        <v>41</v>
      </c>
      <c r="C47" s="58"/>
      <c r="D47" s="58" t="s">
        <v>501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 t="s">
        <v>502</v>
      </c>
      <c r="Q47" s="58"/>
      <c r="R47" s="58"/>
      <c r="S47" s="58"/>
      <c r="T47" s="58"/>
      <c r="U47" s="58"/>
      <c r="V47" s="58"/>
      <c r="W47" s="58"/>
      <c r="X47" s="58"/>
      <c r="Y47" s="58"/>
      <c r="AC47">
        <v>53</v>
      </c>
      <c r="AF47">
        <v>1</v>
      </c>
    </row>
    <row r="48" spans="2:34" ht="14.1" customHeight="1" x14ac:dyDescent="0.15">
      <c r="B48" s="58">
        <v>42</v>
      </c>
      <c r="C48" s="58"/>
      <c r="D48" s="58" t="s">
        <v>503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 t="s">
        <v>504</v>
      </c>
      <c r="Q48" s="58"/>
      <c r="R48" s="58"/>
      <c r="S48" s="58"/>
      <c r="T48" s="58"/>
      <c r="U48" s="58"/>
      <c r="V48" s="58"/>
      <c r="W48" s="58"/>
      <c r="X48" s="58"/>
      <c r="Y48" s="58"/>
      <c r="AC48">
        <v>54</v>
      </c>
      <c r="AF48">
        <v>1</v>
      </c>
    </row>
    <row r="49" spans="2:32" ht="14.1" customHeight="1" x14ac:dyDescent="0.15">
      <c r="B49" s="58">
        <v>43</v>
      </c>
      <c r="C49" s="58"/>
      <c r="D49" s="58" t="s">
        <v>250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 t="s">
        <v>505</v>
      </c>
      <c r="Q49" s="58"/>
      <c r="R49" s="58"/>
      <c r="S49" s="58"/>
      <c r="T49" s="58"/>
      <c r="U49" s="58"/>
      <c r="V49" s="58"/>
      <c r="W49" s="58"/>
      <c r="X49" s="58"/>
      <c r="Y49" s="58"/>
      <c r="AC49">
        <v>55</v>
      </c>
      <c r="AF49">
        <v>1</v>
      </c>
    </row>
    <row r="50" spans="2:32" ht="14.1" customHeight="1" x14ac:dyDescent="0.15">
      <c r="B50" s="58">
        <v>44</v>
      </c>
      <c r="C50" s="58"/>
      <c r="D50" s="58" t="s">
        <v>69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 t="s">
        <v>433</v>
      </c>
      <c r="Q50" s="58"/>
      <c r="R50" s="58"/>
      <c r="S50" s="58"/>
      <c r="T50" s="58"/>
      <c r="U50" s="58"/>
      <c r="V50" s="58"/>
      <c r="W50" s="58"/>
      <c r="X50" s="58"/>
      <c r="Y50" s="58"/>
      <c r="AC50">
        <v>56</v>
      </c>
      <c r="AF50">
        <v>1</v>
      </c>
    </row>
    <row r="51" spans="2:32" ht="14.1" customHeight="1" x14ac:dyDescent="0.15">
      <c r="B51" s="58">
        <v>45</v>
      </c>
      <c r="C51" s="58"/>
      <c r="D51" s="58" t="s">
        <v>191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 t="s">
        <v>335</v>
      </c>
      <c r="Q51" s="58"/>
      <c r="R51" s="58"/>
      <c r="S51" s="58"/>
      <c r="T51" s="58"/>
      <c r="U51" s="58"/>
      <c r="V51" s="58"/>
      <c r="W51" s="58"/>
      <c r="X51" s="58"/>
      <c r="Y51" s="58"/>
      <c r="AC51">
        <v>57</v>
      </c>
      <c r="AF51">
        <v>4</v>
      </c>
    </row>
    <row r="52" spans="2:32" ht="14.1" customHeight="1" x14ac:dyDescent="0.15">
      <c r="B52" s="58">
        <v>46</v>
      </c>
      <c r="C52" s="58"/>
      <c r="D52" s="58" t="s">
        <v>506</v>
      </c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 t="s">
        <v>507</v>
      </c>
      <c r="Q52" s="58"/>
      <c r="R52" s="58"/>
      <c r="S52" s="58"/>
      <c r="T52" s="58"/>
      <c r="U52" s="58"/>
      <c r="V52" s="58"/>
      <c r="W52" s="58"/>
      <c r="X52" s="58"/>
      <c r="Y52" s="58"/>
      <c r="AC52">
        <v>61</v>
      </c>
      <c r="AF52">
        <v>1</v>
      </c>
    </row>
    <row r="53" spans="2:32" ht="14.1" customHeight="1" x14ac:dyDescent="0.15">
      <c r="B53" s="58">
        <v>47</v>
      </c>
      <c r="C53" s="58"/>
      <c r="D53" s="58" t="s">
        <v>508</v>
      </c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 t="s">
        <v>509</v>
      </c>
      <c r="Q53" s="58"/>
      <c r="R53" s="58"/>
      <c r="S53" s="58"/>
      <c r="T53" s="58"/>
      <c r="U53" s="58"/>
      <c r="V53" s="58"/>
      <c r="W53" s="58"/>
      <c r="X53" s="58"/>
      <c r="Y53" s="58"/>
      <c r="AC53">
        <v>62</v>
      </c>
      <c r="AF53">
        <v>1</v>
      </c>
    </row>
    <row r="54" spans="2:32" ht="14.1" customHeight="1" x14ac:dyDescent="0.15">
      <c r="B54" s="58">
        <v>48</v>
      </c>
      <c r="C54" s="58"/>
      <c r="D54" s="58" t="s">
        <v>192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 t="s">
        <v>378</v>
      </c>
      <c r="Q54" s="58"/>
      <c r="R54" s="58"/>
      <c r="S54" s="58"/>
      <c r="T54" s="58"/>
      <c r="U54" s="58"/>
      <c r="V54" s="58"/>
      <c r="W54" s="58"/>
      <c r="X54" s="58"/>
      <c r="Y54" s="58"/>
      <c r="AC54">
        <v>63</v>
      </c>
      <c r="AF54">
        <v>2</v>
      </c>
    </row>
    <row r="55" spans="2:32" ht="14.1" customHeight="1" x14ac:dyDescent="0.15">
      <c r="B55" s="58">
        <v>49</v>
      </c>
      <c r="C55" s="58"/>
      <c r="D55" s="58" t="s">
        <v>510</v>
      </c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 t="s">
        <v>511</v>
      </c>
      <c r="Q55" s="58"/>
      <c r="R55" s="58"/>
      <c r="S55" s="58"/>
      <c r="T55" s="58"/>
      <c r="U55" s="58"/>
      <c r="V55" s="58"/>
      <c r="W55" s="58"/>
      <c r="X55" s="58"/>
      <c r="Y55" s="58"/>
      <c r="AC55">
        <v>65</v>
      </c>
      <c r="AF55">
        <v>1</v>
      </c>
    </row>
    <row r="56" spans="2:32" ht="14.1" customHeight="1" x14ac:dyDescent="0.15">
      <c r="B56" s="58">
        <v>50</v>
      </c>
      <c r="C56" s="58"/>
      <c r="D56" s="58" t="s">
        <v>512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 t="s">
        <v>513</v>
      </c>
      <c r="Q56" s="58"/>
      <c r="R56" s="58"/>
      <c r="S56" s="58"/>
      <c r="T56" s="58"/>
      <c r="U56" s="58"/>
      <c r="V56" s="58"/>
      <c r="W56" s="58"/>
      <c r="X56" s="58"/>
      <c r="Y56" s="58"/>
      <c r="AC56">
        <v>66</v>
      </c>
      <c r="AF56">
        <v>1</v>
      </c>
    </row>
    <row r="57" spans="2:32" ht="14.1" customHeight="1" x14ac:dyDescent="0.15">
      <c r="B57" s="58">
        <v>51</v>
      </c>
      <c r="C57" s="58"/>
      <c r="D57" s="58" t="s">
        <v>514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 t="s">
        <v>450</v>
      </c>
      <c r="Q57" s="58"/>
      <c r="R57" s="58"/>
      <c r="S57" s="58"/>
      <c r="T57" s="58"/>
      <c r="U57" s="58"/>
      <c r="V57" s="58"/>
      <c r="W57" s="58"/>
      <c r="X57" s="58"/>
      <c r="Y57" s="58"/>
      <c r="AC57">
        <v>67</v>
      </c>
      <c r="AF57">
        <v>1</v>
      </c>
    </row>
    <row r="58" spans="2:32" ht="14.1" customHeight="1" x14ac:dyDescent="0.15">
      <c r="B58" s="58">
        <v>52</v>
      </c>
      <c r="C58" s="58"/>
      <c r="D58" s="58" t="s">
        <v>515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 t="s">
        <v>516</v>
      </c>
      <c r="Q58" s="58"/>
      <c r="R58" s="58"/>
      <c r="S58" s="58"/>
      <c r="T58" s="58"/>
      <c r="U58" s="58"/>
      <c r="V58" s="58"/>
      <c r="W58" s="58"/>
      <c r="X58" s="58"/>
      <c r="Y58" s="58"/>
      <c r="AC58">
        <v>68</v>
      </c>
      <c r="AF58">
        <v>1</v>
      </c>
    </row>
    <row r="59" spans="2:32" ht="14.1" customHeight="1" x14ac:dyDescent="0.15">
      <c r="B59" s="58">
        <v>53</v>
      </c>
      <c r="C59" s="58"/>
      <c r="D59" s="58" t="s">
        <v>251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 t="s">
        <v>517</v>
      </c>
      <c r="Q59" s="58"/>
      <c r="R59" s="58"/>
      <c r="S59" s="58"/>
      <c r="T59" s="58"/>
      <c r="U59" s="58"/>
      <c r="V59" s="58"/>
      <c r="W59" s="58"/>
      <c r="X59" s="58"/>
      <c r="Y59" s="58"/>
      <c r="AC59">
        <v>69</v>
      </c>
      <c r="AF59">
        <v>1</v>
      </c>
    </row>
    <row r="60" spans="2:32" ht="14.1" customHeight="1" x14ac:dyDescent="0.15">
      <c r="B60" s="58">
        <v>54</v>
      </c>
      <c r="C60" s="58"/>
      <c r="D60" s="58" t="s">
        <v>252</v>
      </c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 t="s">
        <v>518</v>
      </c>
      <c r="Q60" s="58"/>
      <c r="R60" s="58"/>
      <c r="S60" s="58"/>
      <c r="T60" s="58"/>
      <c r="U60" s="58"/>
      <c r="V60" s="58"/>
      <c r="W60" s="58"/>
      <c r="X60" s="58"/>
      <c r="Y60" s="58"/>
      <c r="AC60">
        <v>70</v>
      </c>
      <c r="AF60">
        <v>1</v>
      </c>
    </row>
    <row r="61" spans="2:32" ht="14.1" customHeight="1" x14ac:dyDescent="0.15">
      <c r="B61" s="58">
        <v>55</v>
      </c>
      <c r="C61" s="58"/>
      <c r="D61" s="58" t="s">
        <v>519</v>
      </c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 t="s">
        <v>520</v>
      </c>
      <c r="Q61" s="58"/>
      <c r="R61" s="58"/>
      <c r="S61" s="58"/>
      <c r="T61" s="58"/>
      <c r="U61" s="58"/>
      <c r="V61" s="58"/>
      <c r="W61" s="58"/>
      <c r="X61" s="58"/>
      <c r="Y61" s="58"/>
      <c r="AC61">
        <v>71</v>
      </c>
      <c r="AF61">
        <v>1</v>
      </c>
    </row>
    <row r="62" spans="2:32" ht="14.1" customHeight="1" x14ac:dyDescent="0.15">
      <c r="B62" s="58">
        <v>56</v>
      </c>
      <c r="C62" s="58"/>
      <c r="D62" s="58" t="s">
        <v>253</v>
      </c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 t="s">
        <v>521</v>
      </c>
      <c r="Q62" s="58"/>
      <c r="R62" s="58"/>
      <c r="S62" s="58"/>
      <c r="T62" s="58"/>
      <c r="U62" s="58"/>
      <c r="V62" s="58"/>
      <c r="W62" s="58"/>
      <c r="X62" s="58"/>
      <c r="Y62" s="58"/>
      <c r="AC62">
        <v>72</v>
      </c>
      <c r="AF62">
        <v>1</v>
      </c>
    </row>
    <row r="63" spans="2:32" ht="14.1" customHeight="1" x14ac:dyDescent="0.15">
      <c r="B63" s="58">
        <v>57</v>
      </c>
      <c r="C63" s="58"/>
      <c r="D63" s="58" t="s">
        <v>254</v>
      </c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 t="s">
        <v>522</v>
      </c>
      <c r="Q63" s="58"/>
      <c r="R63" s="58"/>
      <c r="S63" s="58"/>
      <c r="T63" s="58"/>
      <c r="U63" s="58"/>
      <c r="V63" s="58"/>
      <c r="W63" s="58"/>
      <c r="X63" s="58"/>
      <c r="Y63" s="58"/>
      <c r="AC63">
        <v>73</v>
      </c>
      <c r="AF63">
        <v>1</v>
      </c>
    </row>
    <row r="64" spans="2:32" ht="14.1" customHeight="1" x14ac:dyDescent="0.15">
      <c r="B64" s="58">
        <v>58</v>
      </c>
      <c r="C64" s="58"/>
      <c r="D64" s="58" t="s">
        <v>523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 t="s">
        <v>524</v>
      </c>
      <c r="Q64" s="58"/>
      <c r="R64" s="58"/>
      <c r="S64" s="58"/>
      <c r="T64" s="58"/>
      <c r="U64" s="58"/>
      <c r="V64" s="58"/>
      <c r="W64" s="58"/>
      <c r="X64" s="58"/>
      <c r="Y64" s="58"/>
      <c r="AC64">
        <v>74</v>
      </c>
      <c r="AF64">
        <v>1</v>
      </c>
    </row>
    <row r="65" spans="2:32" ht="14.1" customHeight="1" x14ac:dyDescent="0.15">
      <c r="B65" s="58">
        <v>59</v>
      </c>
      <c r="C65" s="58"/>
      <c r="D65" s="58" t="s">
        <v>255</v>
      </c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 t="s">
        <v>525</v>
      </c>
      <c r="Q65" s="58"/>
      <c r="R65" s="58"/>
      <c r="S65" s="58"/>
      <c r="T65" s="58"/>
      <c r="U65" s="58"/>
      <c r="V65" s="58"/>
      <c r="W65" s="58"/>
      <c r="X65" s="58"/>
      <c r="Y65" s="58"/>
      <c r="AC65">
        <v>75</v>
      </c>
      <c r="AF65">
        <v>1</v>
      </c>
    </row>
    <row r="66" spans="2:32" ht="14.1" customHeight="1" x14ac:dyDescent="0.15">
      <c r="B66" s="58">
        <v>60</v>
      </c>
      <c r="C66" s="58"/>
      <c r="D66" s="58" t="s">
        <v>526</v>
      </c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 t="s">
        <v>527</v>
      </c>
      <c r="Q66" s="58"/>
      <c r="R66" s="58"/>
      <c r="S66" s="58"/>
      <c r="T66" s="58"/>
      <c r="U66" s="58"/>
      <c r="V66" s="58"/>
      <c r="W66" s="58"/>
      <c r="X66" s="58"/>
      <c r="Y66" s="58"/>
      <c r="AC66">
        <v>76</v>
      </c>
      <c r="AF66">
        <v>1</v>
      </c>
    </row>
    <row r="67" spans="2:32" ht="14.1" customHeight="1" x14ac:dyDescent="0.15"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</row>
  </sheetData>
  <mergeCells count="265">
    <mergeCell ref="B6:C6"/>
    <mergeCell ref="W4:Y4"/>
    <mergeCell ref="Z4:AB4"/>
    <mergeCell ref="AC4:AH4"/>
    <mergeCell ref="B5:C5"/>
    <mergeCell ref="B1:J4"/>
    <mergeCell ref="W1:AH1"/>
    <mergeCell ref="W2:Y2"/>
    <mergeCell ref="Z2:AB2"/>
    <mergeCell ref="AC2:AE2"/>
    <mergeCell ref="AF2:AH2"/>
    <mergeCell ref="W3:Y3"/>
    <mergeCell ref="Z3:AH3"/>
    <mergeCell ref="K4:M4"/>
    <mergeCell ref="N4:V4"/>
    <mergeCell ref="AC5:AE5"/>
    <mergeCell ref="AC6:AE6"/>
    <mergeCell ref="AF5:AH5"/>
    <mergeCell ref="AF6:AH6"/>
    <mergeCell ref="B15:C15"/>
    <mergeCell ref="B14:C14"/>
    <mergeCell ref="B13:C13"/>
    <mergeCell ref="B12:C12"/>
    <mergeCell ref="B11:C11"/>
    <mergeCell ref="B10:C10"/>
    <mergeCell ref="B9:C9"/>
    <mergeCell ref="B8:C8"/>
    <mergeCell ref="B7:C7"/>
    <mergeCell ref="B24:C24"/>
    <mergeCell ref="B23:C23"/>
    <mergeCell ref="B22:C22"/>
    <mergeCell ref="B21:C21"/>
    <mergeCell ref="B20:C20"/>
    <mergeCell ref="B19:C19"/>
    <mergeCell ref="B18:C18"/>
    <mergeCell ref="B17:C17"/>
    <mergeCell ref="B16:C16"/>
    <mergeCell ref="B33:C33"/>
    <mergeCell ref="B32:C32"/>
    <mergeCell ref="B31:C31"/>
    <mergeCell ref="B30:C30"/>
    <mergeCell ref="B29:C29"/>
    <mergeCell ref="B28:C28"/>
    <mergeCell ref="B27:C27"/>
    <mergeCell ref="B26:C26"/>
    <mergeCell ref="B25:C25"/>
    <mergeCell ref="B42:C42"/>
    <mergeCell ref="B41:C41"/>
    <mergeCell ref="B40:C40"/>
    <mergeCell ref="B39:C39"/>
    <mergeCell ref="B38:C38"/>
    <mergeCell ref="B37:C37"/>
    <mergeCell ref="B36:C36"/>
    <mergeCell ref="B35:C35"/>
    <mergeCell ref="B34:C34"/>
    <mergeCell ref="AF7:AH7"/>
    <mergeCell ref="D5:O5"/>
    <mergeCell ref="D6:O6"/>
    <mergeCell ref="P5:Y5"/>
    <mergeCell ref="P6:Y6"/>
    <mergeCell ref="Z5:AB5"/>
    <mergeCell ref="Z6:AB6"/>
    <mergeCell ref="D8:O8"/>
    <mergeCell ref="P8:Y8"/>
    <mergeCell ref="Z8:AB8"/>
    <mergeCell ref="AC8:AE8"/>
    <mergeCell ref="AF8:AH8"/>
    <mergeCell ref="D7:O7"/>
    <mergeCell ref="P7:Y7"/>
    <mergeCell ref="Z7:AB7"/>
    <mergeCell ref="AC7:AE7"/>
    <mergeCell ref="D9:O9"/>
    <mergeCell ref="P9:Y9"/>
    <mergeCell ref="Z9:AB9"/>
    <mergeCell ref="AC9:AE9"/>
    <mergeCell ref="AF9:AH9"/>
    <mergeCell ref="D10:O10"/>
    <mergeCell ref="P10:Y10"/>
    <mergeCell ref="Z10:AB10"/>
    <mergeCell ref="AC10:AE10"/>
    <mergeCell ref="AF10:AH10"/>
    <mergeCell ref="D11:O11"/>
    <mergeCell ref="P11:Y11"/>
    <mergeCell ref="Z11:AB11"/>
    <mergeCell ref="AC11:AE11"/>
    <mergeCell ref="AF11:AH11"/>
    <mergeCell ref="D12:O12"/>
    <mergeCell ref="P12:Y12"/>
    <mergeCell ref="Z12:AB12"/>
    <mergeCell ref="AC12:AE12"/>
    <mergeCell ref="AF12:AH12"/>
    <mergeCell ref="D13:O13"/>
    <mergeCell ref="P13:Y13"/>
    <mergeCell ref="Z13:AB13"/>
    <mergeCell ref="AC13:AE13"/>
    <mergeCell ref="AF13:AH13"/>
    <mergeCell ref="D14:O14"/>
    <mergeCell ref="P14:Y14"/>
    <mergeCell ref="Z14:AB14"/>
    <mergeCell ref="AC14:AE14"/>
    <mergeCell ref="AF14:AH14"/>
    <mergeCell ref="D15:O15"/>
    <mergeCell ref="P15:Y15"/>
    <mergeCell ref="Z15:AB15"/>
    <mergeCell ref="AC15:AE15"/>
    <mergeCell ref="AF15:AH15"/>
    <mergeCell ref="D16:O16"/>
    <mergeCell ref="P16:Y16"/>
    <mergeCell ref="Z16:AB16"/>
    <mergeCell ref="AC16:AE16"/>
    <mergeCell ref="AF16:AH16"/>
    <mergeCell ref="D17:O17"/>
    <mergeCell ref="P17:Y17"/>
    <mergeCell ref="Z17:AB17"/>
    <mergeCell ref="AC17:AE17"/>
    <mergeCell ref="AF17:AH17"/>
    <mergeCell ref="D18:O18"/>
    <mergeCell ref="P18:Y18"/>
    <mergeCell ref="Z18:AB18"/>
    <mergeCell ref="AC18:AE18"/>
    <mergeCell ref="AF18:AH18"/>
    <mergeCell ref="D19:O19"/>
    <mergeCell ref="P19:Y19"/>
    <mergeCell ref="Z19:AB19"/>
    <mergeCell ref="AC19:AE19"/>
    <mergeCell ref="AF19:AH19"/>
    <mergeCell ref="D20:O20"/>
    <mergeCell ref="P20:Y20"/>
    <mergeCell ref="Z20:AB20"/>
    <mergeCell ref="AC20:AE20"/>
    <mergeCell ref="AF20:AH20"/>
    <mergeCell ref="D21:O21"/>
    <mergeCell ref="P21:Y21"/>
    <mergeCell ref="Z21:AB21"/>
    <mergeCell ref="AC21:AE21"/>
    <mergeCell ref="AF21:AH21"/>
    <mergeCell ref="D22:O22"/>
    <mergeCell ref="P22:Y22"/>
    <mergeCell ref="Z22:AB22"/>
    <mergeCell ref="AC22:AE22"/>
    <mergeCell ref="AF22:AH22"/>
    <mergeCell ref="D23:O23"/>
    <mergeCell ref="P23:Y23"/>
    <mergeCell ref="Z23:AB23"/>
    <mergeCell ref="AC23:AE23"/>
    <mergeCell ref="AF23:AH23"/>
    <mergeCell ref="D24:O24"/>
    <mergeCell ref="P24:Y24"/>
    <mergeCell ref="Z24:AB24"/>
    <mergeCell ref="AC24:AE24"/>
    <mergeCell ref="AF24:AH24"/>
    <mergeCell ref="D25:O25"/>
    <mergeCell ref="P25:Y25"/>
    <mergeCell ref="Z25:AB25"/>
    <mergeCell ref="AC25:AE25"/>
    <mergeCell ref="AF25:AH25"/>
    <mergeCell ref="D26:O26"/>
    <mergeCell ref="P26:Y26"/>
    <mergeCell ref="Z26:AB26"/>
    <mergeCell ref="AC26:AE26"/>
    <mergeCell ref="AF26:AH26"/>
    <mergeCell ref="D27:O27"/>
    <mergeCell ref="P27:Y27"/>
    <mergeCell ref="Z27:AB27"/>
    <mergeCell ref="AC27:AE27"/>
    <mergeCell ref="AF27:AH27"/>
    <mergeCell ref="D28:O28"/>
    <mergeCell ref="P28:Y28"/>
    <mergeCell ref="Z28:AB28"/>
    <mergeCell ref="AC28:AE28"/>
    <mergeCell ref="AF28:AH28"/>
    <mergeCell ref="D29:O29"/>
    <mergeCell ref="P29:Y29"/>
    <mergeCell ref="Z29:AB29"/>
    <mergeCell ref="AC29:AE29"/>
    <mergeCell ref="AF29:AH29"/>
    <mergeCell ref="D30:O30"/>
    <mergeCell ref="P30:Y30"/>
    <mergeCell ref="Z30:AB30"/>
    <mergeCell ref="AC30:AE30"/>
    <mergeCell ref="AF30:AH30"/>
    <mergeCell ref="D31:O31"/>
    <mergeCell ref="P31:Y31"/>
    <mergeCell ref="Z31:AB31"/>
    <mergeCell ref="AC31:AE31"/>
    <mergeCell ref="AF31:AH31"/>
    <mergeCell ref="D32:O32"/>
    <mergeCell ref="P32:Y32"/>
    <mergeCell ref="Z32:AB32"/>
    <mergeCell ref="AC32:AE32"/>
    <mergeCell ref="AF32:AH32"/>
    <mergeCell ref="D33:O33"/>
    <mergeCell ref="P33:Y33"/>
    <mergeCell ref="Z33:AB33"/>
    <mergeCell ref="AC33:AE33"/>
    <mergeCell ref="AF33:AH33"/>
    <mergeCell ref="D34:O34"/>
    <mergeCell ref="P34:Y34"/>
    <mergeCell ref="Z34:AB34"/>
    <mergeCell ref="AC34:AE34"/>
    <mergeCell ref="AF34:AH34"/>
    <mergeCell ref="D35:O35"/>
    <mergeCell ref="P35:Y35"/>
    <mergeCell ref="Z35:AB35"/>
    <mergeCell ref="AC35:AE35"/>
    <mergeCell ref="AF35:AH35"/>
    <mergeCell ref="D36:O36"/>
    <mergeCell ref="P36:Y36"/>
    <mergeCell ref="Z36:AB36"/>
    <mergeCell ref="AC36:AE36"/>
    <mergeCell ref="AF36:AH36"/>
    <mergeCell ref="D37:O37"/>
    <mergeCell ref="P37:Y37"/>
    <mergeCell ref="Z37:AB37"/>
    <mergeCell ref="AC37:AE37"/>
    <mergeCell ref="AF37:AH37"/>
    <mergeCell ref="D38:O38"/>
    <mergeCell ref="P38:Y38"/>
    <mergeCell ref="Z38:AB38"/>
    <mergeCell ref="AC38:AE38"/>
    <mergeCell ref="AF38:AH38"/>
    <mergeCell ref="D39:O39"/>
    <mergeCell ref="P39:Y39"/>
    <mergeCell ref="Z39:AB39"/>
    <mergeCell ref="AC39:AE39"/>
    <mergeCell ref="AF39:AH39"/>
    <mergeCell ref="D40:O40"/>
    <mergeCell ref="P40:Y40"/>
    <mergeCell ref="Z40:AB40"/>
    <mergeCell ref="AC40:AE40"/>
    <mergeCell ref="AF40:AH40"/>
    <mergeCell ref="D41:O41"/>
    <mergeCell ref="P41:Y41"/>
    <mergeCell ref="Z41:AB41"/>
    <mergeCell ref="AC41:AE41"/>
    <mergeCell ref="AF41:AH41"/>
    <mergeCell ref="D42:O42"/>
    <mergeCell ref="P42:Y42"/>
    <mergeCell ref="Z42:AB42"/>
    <mergeCell ref="AC42:AE42"/>
    <mergeCell ref="AF42:AH42"/>
    <mergeCell ref="D43:O43"/>
    <mergeCell ref="P43:Y43"/>
    <mergeCell ref="Z43:AB43"/>
    <mergeCell ref="AC43:AE43"/>
    <mergeCell ref="AF43:AH43"/>
    <mergeCell ref="AF45:AH45"/>
    <mergeCell ref="B46:C46"/>
    <mergeCell ref="D46:O46"/>
    <mergeCell ref="P46:Y46"/>
    <mergeCell ref="Z46:AB46"/>
    <mergeCell ref="AC46:AE46"/>
    <mergeCell ref="AF46:AH46"/>
    <mergeCell ref="D44:O44"/>
    <mergeCell ref="P44:Y44"/>
    <mergeCell ref="Z44:AB44"/>
    <mergeCell ref="AC44:AE44"/>
    <mergeCell ref="AF44:AH44"/>
    <mergeCell ref="B45:C45"/>
    <mergeCell ref="D45:O45"/>
    <mergeCell ref="P45:Y45"/>
    <mergeCell ref="Z45:AB45"/>
    <mergeCell ref="AC45:AE45"/>
    <mergeCell ref="B44:C44"/>
    <mergeCell ref="B43:C43"/>
  </mergeCells>
  <phoneticPr fontId="1" type="noConversion"/>
  <printOptions horizontalCentered="1" verticalCentered="1" gridLinesSet="0"/>
  <pageMargins left="0.39370078740157483" right="0.39370078740157483" top="0.19685039370078741" bottom="0.19685039370078741" header="0.31496062992125984" footer="0.31496062992125984"/>
  <pageSetup paperSize="9" orientation="portrait" r:id="rId1"/>
  <headerFooter alignWithMargins="0">
    <oddHeader xml:space="preserve">&amp;R       
&amp;7 &amp;P          &amp;N    .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U109"/>
  <sheetViews>
    <sheetView topLeftCell="A16" workbookViewId="0">
      <selection activeCell="H32" sqref="H32"/>
    </sheetView>
  </sheetViews>
  <sheetFormatPr defaultRowHeight="11.25" x14ac:dyDescent="0.15"/>
  <cols>
    <col min="1" max="1" width="23.6640625" bestFit="1" customWidth="1"/>
    <col min="2" max="2" width="21.5" customWidth="1"/>
    <col min="3" max="3" width="10.1640625" customWidth="1"/>
    <col min="4" max="4" width="29.83203125" customWidth="1"/>
    <col min="5" max="5" width="17" customWidth="1"/>
    <col min="6" max="6" width="17.33203125" bestFit="1" customWidth="1"/>
    <col min="7" max="9" width="13.1640625" customWidth="1"/>
    <col min="10" max="10" width="29.6640625" customWidth="1"/>
    <col min="11" max="12" width="13.1640625" customWidth="1"/>
    <col min="14" max="14" width="23.1640625" customWidth="1"/>
    <col min="15" max="15" width="22.6640625" customWidth="1"/>
    <col min="31" max="31" width="15.6640625" customWidth="1"/>
    <col min="32" max="32" width="15.33203125" customWidth="1"/>
    <col min="33" max="33" width="12.83203125" customWidth="1"/>
    <col min="34" max="34" width="15.83203125" customWidth="1"/>
    <col min="35" max="36" width="18.33203125" customWidth="1"/>
    <col min="37" max="37" width="13.1640625" customWidth="1"/>
    <col min="40" max="40" width="13.83203125" customWidth="1"/>
    <col min="42" max="42" width="19.6640625" customWidth="1"/>
    <col min="44" max="44" width="11" customWidth="1"/>
  </cols>
  <sheetData>
    <row r="1" spans="1:47" x14ac:dyDescent="0.15">
      <c r="A1" s="32"/>
      <c r="B1" s="130" t="s">
        <v>74</v>
      </c>
      <c r="C1" s="131"/>
      <c r="D1" s="131"/>
      <c r="E1" s="131"/>
      <c r="F1" s="131"/>
      <c r="G1" s="131"/>
      <c r="H1" s="131"/>
      <c r="I1" s="132"/>
      <c r="J1" s="31"/>
      <c r="K1" s="31"/>
      <c r="L1" s="31"/>
      <c r="N1" s="25"/>
      <c r="O1" s="133" t="s">
        <v>75</v>
      </c>
      <c r="P1" s="134"/>
      <c r="Q1" s="135"/>
      <c r="AE1" s="26" t="s">
        <v>97</v>
      </c>
      <c r="AF1" s="26" t="s">
        <v>101</v>
      </c>
      <c r="AG1" s="26" t="s">
        <v>106</v>
      </c>
      <c r="AH1" s="26" t="s">
        <v>54</v>
      </c>
      <c r="AI1" s="26" t="s">
        <v>53</v>
      </c>
      <c r="AJ1" s="26" t="s">
        <v>140</v>
      </c>
      <c r="AK1" s="26" t="s">
        <v>118</v>
      </c>
      <c r="AL1" s="26" t="s">
        <v>119</v>
      </c>
      <c r="AM1" s="26" t="s">
        <v>126</v>
      </c>
      <c r="AN1" s="26" t="s">
        <v>168</v>
      </c>
      <c r="AO1" s="26" t="s">
        <v>204</v>
      </c>
      <c r="AP1" s="26" t="s">
        <v>220</v>
      </c>
      <c r="AQ1" s="26" t="s">
        <v>276</v>
      </c>
      <c r="AR1" s="26" t="s">
        <v>283</v>
      </c>
      <c r="AS1" s="26" t="s">
        <v>291</v>
      </c>
      <c r="AT1" s="26" t="s">
        <v>304</v>
      </c>
      <c r="AU1" s="26" t="s">
        <v>315</v>
      </c>
    </row>
    <row r="2" spans="1:47" ht="13.5" x14ac:dyDescent="0.15">
      <c r="A2" s="33" t="s">
        <v>76</v>
      </c>
      <c r="B2" s="34" t="s">
        <v>93</v>
      </c>
      <c r="C2" s="34" t="s">
        <v>94</v>
      </c>
      <c r="D2" s="34" t="s">
        <v>92</v>
      </c>
      <c r="E2" s="34" t="s">
        <v>95</v>
      </c>
      <c r="F2" s="34" t="s">
        <v>96</v>
      </c>
      <c r="G2" s="34" t="s">
        <v>199</v>
      </c>
      <c r="H2" s="34" t="s">
        <v>198</v>
      </c>
      <c r="I2" s="35"/>
      <c r="J2" s="53" t="s">
        <v>200</v>
      </c>
      <c r="K2" s="26"/>
      <c r="L2" s="26"/>
      <c r="N2" s="26" t="s">
        <v>76</v>
      </c>
      <c r="O2" s="26" t="s">
        <v>88</v>
      </c>
      <c r="P2" s="26" t="s">
        <v>77</v>
      </c>
      <c r="Q2" s="27" t="s">
        <v>78</v>
      </c>
      <c r="AE2" s="26" t="s">
        <v>31</v>
      </c>
      <c r="AF2" s="26" t="s">
        <v>33</v>
      </c>
      <c r="AG2" s="26" t="s">
        <v>267</v>
      </c>
      <c r="AH2" s="26" t="s">
        <v>138</v>
      </c>
      <c r="AI2" s="26" t="s">
        <v>107</v>
      </c>
      <c r="AJ2" s="26" t="s">
        <v>145</v>
      </c>
      <c r="AK2" s="26" t="s">
        <v>57</v>
      </c>
      <c r="AL2" s="26" t="s">
        <v>120</v>
      </c>
      <c r="AM2" s="54" t="s">
        <v>127</v>
      </c>
      <c r="AN2" s="26" t="s">
        <v>169</v>
      </c>
      <c r="AO2" s="26" t="s">
        <v>206</v>
      </c>
      <c r="AP2" s="26" t="s">
        <v>221</v>
      </c>
      <c r="AQ2" s="26" t="s">
        <v>277</v>
      </c>
      <c r="AR2" s="55" t="s">
        <v>284</v>
      </c>
      <c r="AS2" s="55" t="s">
        <v>296</v>
      </c>
      <c r="AT2" s="26" t="s">
        <v>305</v>
      </c>
      <c r="AU2">
        <v>304</v>
      </c>
    </row>
    <row r="3" spans="1:47" ht="14.25" x14ac:dyDescent="0.15">
      <c r="A3" s="36" t="str">
        <f>IF(B3="","",B3&amp;COUNTIF($B$3:B3,B3))</f>
        <v>202222-K03-01/01</v>
      </c>
      <c r="B3" s="37" t="s">
        <v>326</v>
      </c>
      <c r="C3" s="38" t="s">
        <v>327</v>
      </c>
      <c r="D3" s="38" t="s">
        <v>328</v>
      </c>
      <c r="E3" s="38"/>
      <c r="F3" s="38" t="s">
        <v>329</v>
      </c>
      <c r="G3" s="38"/>
      <c r="H3" s="50"/>
      <c r="I3" s="39"/>
      <c r="J3" s="24"/>
      <c r="K3" s="24"/>
      <c r="L3" s="24"/>
      <c r="N3" s="28" t="str">
        <f>IF(O3="","",O3&amp;COUNTIF($O$3:O3,O3))</f>
        <v>一体化温度变送器1</v>
      </c>
      <c r="O3" s="29" t="s">
        <v>89</v>
      </c>
      <c r="P3" s="24" t="s">
        <v>79</v>
      </c>
      <c r="Q3" s="30" t="s">
        <v>80</v>
      </c>
      <c r="AE3" s="26" t="s">
        <v>98</v>
      </c>
      <c r="AF3" s="26" t="s">
        <v>66</v>
      </c>
      <c r="AG3" s="26" t="s">
        <v>268</v>
      </c>
      <c r="AH3" s="26" t="s">
        <v>33</v>
      </c>
      <c r="AI3" s="26" t="s">
        <v>108</v>
      </c>
      <c r="AJ3" s="26" t="s">
        <v>141</v>
      </c>
      <c r="AK3" s="26" t="s">
        <v>124</v>
      </c>
      <c r="AL3" s="26" t="s">
        <v>121</v>
      </c>
      <c r="AM3" s="56" t="s">
        <v>128</v>
      </c>
      <c r="AN3" s="26" t="s">
        <v>170</v>
      </c>
      <c r="AO3" s="26" t="s">
        <v>207</v>
      </c>
      <c r="AP3" s="26" t="s">
        <v>256</v>
      </c>
      <c r="AQ3" s="26" t="s">
        <v>279</v>
      </c>
      <c r="AR3" s="55" t="s">
        <v>285</v>
      </c>
      <c r="AS3" s="55" t="s">
        <v>297</v>
      </c>
      <c r="AT3" s="26" t="s">
        <v>306</v>
      </c>
      <c r="AU3">
        <v>316</v>
      </c>
    </row>
    <row r="4" spans="1:47" ht="14.25" x14ac:dyDescent="0.15">
      <c r="A4" s="36" t="str">
        <f>IF(B4="","",B4&amp;COUNTIF($B$3:B4,B4))</f>
        <v>202222-K03-01/02</v>
      </c>
      <c r="B4" s="37" t="s">
        <v>326</v>
      </c>
      <c r="C4" s="38" t="s">
        <v>330</v>
      </c>
      <c r="D4" s="38" t="s">
        <v>331</v>
      </c>
      <c r="E4" s="38"/>
      <c r="F4" s="40" t="s">
        <v>329</v>
      </c>
      <c r="G4" s="40"/>
      <c r="H4" s="51"/>
      <c r="I4" s="41"/>
      <c r="J4" s="24"/>
      <c r="K4" s="24"/>
      <c r="L4" s="24"/>
      <c r="N4" s="28" t="str">
        <f>IF(O4="","",O4&amp;COUNTIF($O$3:O4,O4))</f>
        <v>一体化温度变送器2</v>
      </c>
      <c r="O4" s="29" t="s">
        <v>89</v>
      </c>
      <c r="P4" s="24" t="s">
        <v>81</v>
      </c>
      <c r="Q4" s="30" t="s">
        <v>82</v>
      </c>
      <c r="AE4" s="26" t="s">
        <v>99</v>
      </c>
      <c r="AF4" s="26" t="s">
        <v>102</v>
      </c>
      <c r="AG4" s="26" t="s">
        <v>269</v>
      </c>
      <c r="AH4" s="26" t="s">
        <v>66</v>
      </c>
      <c r="AI4" s="26" t="s">
        <v>109</v>
      </c>
      <c r="AJ4" s="26" t="s">
        <v>56</v>
      </c>
      <c r="AK4" s="26" t="s">
        <v>65</v>
      </c>
      <c r="AL4" s="26" t="s">
        <v>17</v>
      </c>
      <c r="AM4" s="54" t="s">
        <v>129</v>
      </c>
      <c r="AN4" s="26" t="s">
        <v>171</v>
      </c>
      <c r="AO4" s="26" t="s">
        <v>209</v>
      </c>
      <c r="AP4" s="26" t="s">
        <v>222</v>
      </c>
      <c r="AQ4" s="26" t="s">
        <v>280</v>
      </c>
      <c r="AR4" s="55" t="s">
        <v>286</v>
      </c>
      <c r="AS4" s="55" t="s">
        <v>292</v>
      </c>
      <c r="AT4" s="26" t="s">
        <v>307</v>
      </c>
      <c r="AU4" s="26" t="s">
        <v>316</v>
      </c>
    </row>
    <row r="5" spans="1:47" ht="14.25" x14ac:dyDescent="0.15">
      <c r="A5" s="36" t="str">
        <f>IF(B5="","",B5&amp;COUNTIF($B$3:B5,B5))</f>
        <v>202222-K03-01/03</v>
      </c>
      <c r="B5" s="37" t="s">
        <v>326</v>
      </c>
      <c r="C5" s="38" t="s">
        <v>332</v>
      </c>
      <c r="D5" s="38" t="s">
        <v>333</v>
      </c>
      <c r="E5" s="38"/>
      <c r="F5" s="40" t="s">
        <v>334</v>
      </c>
      <c r="G5" s="40"/>
      <c r="H5" s="51"/>
      <c r="I5" s="41"/>
      <c r="J5" s="24"/>
      <c r="K5" s="24"/>
      <c r="L5" s="24"/>
      <c r="N5" s="28" t="str">
        <f>IF(O5="","",O5&amp;COUNTIF($O$3:O5,O5))</f>
        <v>一体化温度变送器3</v>
      </c>
      <c r="O5" s="29" t="s">
        <v>89</v>
      </c>
      <c r="P5" s="24" t="s">
        <v>83</v>
      </c>
      <c r="Q5" s="30" t="s">
        <v>84</v>
      </c>
      <c r="AE5" s="26" t="s">
        <v>100</v>
      </c>
      <c r="AF5" s="26" t="s">
        <v>105</v>
      </c>
      <c r="AG5" s="26" t="s">
        <v>270</v>
      </c>
      <c r="AH5" s="26" t="s">
        <v>139</v>
      </c>
      <c r="AI5" s="26" t="s">
        <v>117</v>
      </c>
      <c r="AJ5" s="26" t="s">
        <v>142</v>
      </c>
      <c r="AK5" s="26" t="s">
        <v>125</v>
      </c>
      <c r="AL5" s="26" t="s">
        <v>68</v>
      </c>
      <c r="AM5" s="54" t="s">
        <v>133</v>
      </c>
      <c r="AN5" s="26" t="s">
        <v>172</v>
      </c>
      <c r="AO5" s="26" t="s">
        <v>210</v>
      </c>
      <c r="AP5" s="26" t="s">
        <v>223</v>
      </c>
      <c r="AQ5" s="26" t="s">
        <v>281</v>
      </c>
      <c r="AR5" s="55" t="s">
        <v>287</v>
      </c>
      <c r="AS5" s="55" t="s">
        <v>293</v>
      </c>
      <c r="AT5" s="26" t="s">
        <v>308</v>
      </c>
      <c r="AU5" s="26" t="s">
        <v>317</v>
      </c>
    </row>
    <row r="6" spans="1:47" ht="22.5" x14ac:dyDescent="0.15">
      <c r="A6" s="36" t="str">
        <f>IF(B6="","",B6&amp;COUNTIF($B$3:B6,B6))</f>
        <v>202222-K03-71/01</v>
      </c>
      <c r="B6" s="37" t="s">
        <v>335</v>
      </c>
      <c r="C6" s="38" t="s">
        <v>336</v>
      </c>
      <c r="D6" s="38" t="s">
        <v>333</v>
      </c>
      <c r="E6" s="38"/>
      <c r="F6" s="40" t="s">
        <v>337</v>
      </c>
      <c r="G6" s="40" t="s">
        <v>338</v>
      </c>
      <c r="H6" s="51" t="s">
        <v>339</v>
      </c>
      <c r="I6" s="41"/>
      <c r="J6" s="24"/>
      <c r="K6" s="24"/>
      <c r="L6" s="24"/>
      <c r="N6" s="28" t="str">
        <f>IF(O6="","",O6&amp;COUNTIF($O$3:O6,O6))</f>
        <v>一体化温度变送器4</v>
      </c>
      <c r="O6" s="29" t="s">
        <v>89</v>
      </c>
      <c r="P6" s="24" t="s">
        <v>85</v>
      </c>
      <c r="Q6" s="30" t="s">
        <v>80</v>
      </c>
      <c r="AE6" s="26" t="s">
        <v>167</v>
      </c>
      <c r="AF6" s="26" t="s">
        <v>103</v>
      </c>
      <c r="AG6" s="26" t="s">
        <v>243</v>
      </c>
      <c r="AH6" s="26" t="s">
        <v>102</v>
      </c>
      <c r="AI6" s="26" t="s">
        <v>110</v>
      </c>
      <c r="AJ6" s="26" t="s">
        <v>143</v>
      </c>
      <c r="AK6" s="26" t="s">
        <v>123</v>
      </c>
      <c r="AL6" s="26" t="s">
        <v>62</v>
      </c>
      <c r="AM6" s="26" t="s">
        <v>303</v>
      </c>
      <c r="AN6" s="26" t="s">
        <v>257</v>
      </c>
      <c r="AO6" s="26" t="s">
        <v>211</v>
      </c>
      <c r="AP6" s="26" t="s">
        <v>224</v>
      </c>
      <c r="AQ6" s="26"/>
      <c r="AR6" s="55" t="s">
        <v>288</v>
      </c>
      <c r="AS6" s="55" t="s">
        <v>294</v>
      </c>
      <c r="AT6" s="26" t="s">
        <v>309</v>
      </c>
      <c r="AU6" s="26" t="s">
        <v>318</v>
      </c>
    </row>
    <row r="7" spans="1:47" ht="14.25" x14ac:dyDescent="0.15">
      <c r="A7" s="36" t="str">
        <f>IF(B7="","",B7&amp;COUNTIF($B$3:B7,B7))</f>
        <v>202222-K03-01/04</v>
      </c>
      <c r="B7" s="37" t="s">
        <v>326</v>
      </c>
      <c r="C7" s="38" t="s">
        <v>340</v>
      </c>
      <c r="D7" s="38" t="s">
        <v>341</v>
      </c>
      <c r="E7" s="38"/>
      <c r="F7" s="40" t="s">
        <v>342</v>
      </c>
      <c r="G7" s="40"/>
      <c r="H7" s="51"/>
      <c r="I7" s="41"/>
      <c r="J7" s="24"/>
      <c r="K7" s="24"/>
      <c r="L7" s="24"/>
      <c r="N7" s="28" t="str">
        <f>IF(O7="","",O7&amp;COUNTIF($O$3:O7,O7))</f>
        <v>双金属温度计1</v>
      </c>
      <c r="O7" s="29" t="s">
        <v>90</v>
      </c>
      <c r="P7" s="24" t="s">
        <v>86</v>
      </c>
      <c r="Q7" s="30" t="s">
        <v>87</v>
      </c>
      <c r="AE7" s="26" t="s">
        <v>240</v>
      </c>
      <c r="AF7" s="26" t="s">
        <v>104</v>
      </c>
      <c r="AG7" s="26" t="s">
        <v>271</v>
      </c>
      <c r="AH7" s="26" t="s">
        <v>105</v>
      </c>
      <c r="AI7" s="26" t="s">
        <v>111</v>
      </c>
      <c r="AJ7" s="26" t="s">
        <v>70</v>
      </c>
      <c r="AK7" s="26" t="s">
        <v>130</v>
      </c>
      <c r="AL7" s="26" t="s">
        <v>122</v>
      </c>
      <c r="AM7" s="26" t="s">
        <v>134</v>
      </c>
      <c r="AN7" s="26" t="s">
        <v>258</v>
      </c>
      <c r="AO7" s="26" t="s">
        <v>212</v>
      </c>
      <c r="AP7" s="26" t="s">
        <v>225</v>
      </c>
      <c r="AQ7" s="26"/>
      <c r="AR7" s="55" t="s">
        <v>289</v>
      </c>
      <c r="AS7" s="55" t="s">
        <v>295</v>
      </c>
      <c r="AT7" s="26" t="s">
        <v>310</v>
      </c>
      <c r="AU7" s="26" t="s">
        <v>319</v>
      </c>
    </row>
    <row r="8" spans="1:47" ht="14.25" x14ac:dyDescent="0.15">
      <c r="A8" s="36" t="str">
        <f>IF(B8="","",B8&amp;COUNTIF($B$3:B8,B8))</f>
        <v>202222-K03-01/05</v>
      </c>
      <c r="B8" s="37" t="s">
        <v>326</v>
      </c>
      <c r="C8" s="38" t="s">
        <v>343</v>
      </c>
      <c r="D8" s="38" t="s">
        <v>344</v>
      </c>
      <c r="E8" s="38"/>
      <c r="F8" s="40" t="s">
        <v>342</v>
      </c>
      <c r="G8" s="40"/>
      <c r="H8" s="51"/>
      <c r="I8" s="41"/>
      <c r="J8" s="24"/>
      <c r="K8" s="24"/>
      <c r="L8" s="24"/>
      <c r="N8" s="28" t="str">
        <f>IF(O8="","",O8&amp;COUNTIF($O$3:O8,O8))</f>
        <v>双金属温度计2</v>
      </c>
      <c r="O8" s="29" t="s">
        <v>90</v>
      </c>
      <c r="P8" s="24" t="s">
        <v>85</v>
      </c>
      <c r="Q8" s="30" t="s">
        <v>80</v>
      </c>
      <c r="AE8" s="26" t="s">
        <v>302</v>
      </c>
      <c r="AF8" s="26" t="s">
        <v>137</v>
      </c>
      <c r="AG8" s="26" t="s">
        <v>272</v>
      </c>
      <c r="AH8" s="26" t="s">
        <v>103</v>
      </c>
      <c r="AI8" s="26" t="s">
        <v>112</v>
      </c>
      <c r="AJ8" s="26" t="s">
        <v>144</v>
      </c>
      <c r="AK8" s="26" t="s">
        <v>131</v>
      </c>
      <c r="AL8" s="26"/>
      <c r="AM8" s="26"/>
      <c r="AN8" s="26"/>
      <c r="AO8" s="26" t="s">
        <v>67</v>
      </c>
      <c r="AP8" s="26" t="s">
        <v>205</v>
      </c>
      <c r="AQ8" s="26"/>
      <c r="AR8" s="55" t="s">
        <v>290</v>
      </c>
      <c r="AS8" s="55" t="s">
        <v>298</v>
      </c>
      <c r="AT8" s="26" t="s">
        <v>311</v>
      </c>
      <c r="AU8" s="26" t="s">
        <v>320</v>
      </c>
    </row>
    <row r="9" spans="1:47" ht="14.25" x14ac:dyDescent="0.15">
      <c r="A9" s="36" t="str">
        <f>IF(B9="","",B9&amp;COUNTIF($B$3:B9,B9))</f>
        <v>202222-K03-02/01</v>
      </c>
      <c r="B9" s="37" t="s">
        <v>345</v>
      </c>
      <c r="C9" s="38" t="s">
        <v>346</v>
      </c>
      <c r="D9" s="38" t="s">
        <v>347</v>
      </c>
      <c r="E9" s="38"/>
      <c r="F9" s="40" t="s">
        <v>348</v>
      </c>
      <c r="G9" s="40"/>
      <c r="H9" s="51"/>
      <c r="I9" s="41"/>
      <c r="J9" s="24"/>
      <c r="K9" s="24"/>
      <c r="L9" s="24"/>
      <c r="N9" s="28" t="str">
        <f>IF(O9="","",O9&amp;COUNTIF($O$3:O9,O9))</f>
        <v>双金属温度计3</v>
      </c>
      <c r="O9" s="29" t="s">
        <v>90</v>
      </c>
      <c r="P9" s="24" t="s">
        <v>86</v>
      </c>
      <c r="Q9" s="30" t="s">
        <v>87</v>
      </c>
      <c r="AE9" s="26" t="s">
        <v>137</v>
      </c>
      <c r="AF9" s="26"/>
      <c r="AG9" s="26" t="s">
        <v>273</v>
      </c>
      <c r="AH9" s="26" t="s">
        <v>104</v>
      </c>
      <c r="AI9" s="26" t="s">
        <v>113</v>
      </c>
      <c r="AJ9" s="26" t="s">
        <v>146</v>
      </c>
      <c r="AK9" s="26" t="s">
        <v>132</v>
      </c>
      <c r="AL9" s="26"/>
      <c r="AM9" s="26"/>
      <c r="AN9" s="26"/>
      <c r="AO9" s="26" t="s">
        <v>213</v>
      </c>
      <c r="AP9" s="26" t="s">
        <v>222</v>
      </c>
      <c r="AQ9" s="26"/>
      <c r="AR9" s="57" t="s">
        <v>299</v>
      </c>
      <c r="AS9" s="26"/>
      <c r="AT9" s="26" t="s">
        <v>312</v>
      </c>
      <c r="AU9" s="26" t="s">
        <v>321</v>
      </c>
    </row>
    <row r="10" spans="1:47" ht="14.25" x14ac:dyDescent="0.15">
      <c r="A10" s="36" t="str">
        <f>IF(B10="","",B10&amp;COUNTIF($B$3:B10,B10))</f>
        <v>202222-K03-02/02</v>
      </c>
      <c r="B10" s="37" t="s">
        <v>345</v>
      </c>
      <c r="C10" s="38" t="s">
        <v>349</v>
      </c>
      <c r="D10" s="38" t="s">
        <v>350</v>
      </c>
      <c r="E10" s="38"/>
      <c r="F10" s="40" t="s">
        <v>351</v>
      </c>
      <c r="G10" s="40"/>
      <c r="H10" s="51"/>
      <c r="I10" s="41"/>
      <c r="J10" s="24"/>
      <c r="K10" s="24"/>
      <c r="L10" s="24"/>
      <c r="N10" s="28" t="str">
        <f>IF(O10="","",O10&amp;COUNTIF($O$3:O10,O10))</f>
        <v>双金属温度计4</v>
      </c>
      <c r="O10" s="29" t="s">
        <v>90</v>
      </c>
      <c r="P10" s="24" t="s">
        <v>85</v>
      </c>
      <c r="Q10" s="30" t="s">
        <v>80</v>
      </c>
      <c r="AE10" s="26"/>
      <c r="AF10" s="26"/>
      <c r="AG10" s="26" t="s">
        <v>274</v>
      </c>
      <c r="AH10" s="26" t="s">
        <v>138</v>
      </c>
      <c r="AI10" s="26" t="s">
        <v>114</v>
      </c>
      <c r="AJ10" s="26" t="s">
        <v>147</v>
      </c>
      <c r="AK10" s="26" t="s">
        <v>135</v>
      </c>
      <c r="AL10" s="26"/>
      <c r="AM10" s="26"/>
      <c r="AN10" s="26"/>
      <c r="AO10" s="26" t="s">
        <v>214</v>
      </c>
      <c r="AP10" s="26" t="s">
        <v>226</v>
      </c>
      <c r="AQ10" s="26"/>
      <c r="AR10" s="55" t="s">
        <v>300</v>
      </c>
      <c r="AS10" s="26"/>
      <c r="AT10" s="26" t="s">
        <v>313</v>
      </c>
      <c r="AU10" s="26" t="s">
        <v>323</v>
      </c>
    </row>
    <row r="11" spans="1:47" ht="14.25" x14ac:dyDescent="0.15">
      <c r="A11" s="36" t="str">
        <f>IF(B11="","",B11&amp;COUNTIF($B$3:B11,B11))</f>
        <v>202222-K03-12/01</v>
      </c>
      <c r="B11" s="37" t="s">
        <v>352</v>
      </c>
      <c r="C11" s="38" t="s">
        <v>353</v>
      </c>
      <c r="D11" s="38" t="s">
        <v>354</v>
      </c>
      <c r="E11" s="38"/>
      <c r="F11" s="40" t="s">
        <v>329</v>
      </c>
      <c r="G11" s="40"/>
      <c r="H11" s="51"/>
      <c r="I11" s="41"/>
      <c r="J11" s="24"/>
      <c r="K11" s="24"/>
      <c r="L11" s="24"/>
      <c r="AE11" s="26"/>
      <c r="AF11" s="26"/>
      <c r="AG11" s="26" t="s">
        <v>275</v>
      </c>
      <c r="AH11" s="26" t="s">
        <v>137</v>
      </c>
      <c r="AI11" s="26" t="s">
        <v>115</v>
      </c>
      <c r="AJ11" s="26" t="s">
        <v>148</v>
      </c>
      <c r="AK11" s="26" t="s">
        <v>173</v>
      </c>
      <c r="AL11" s="26"/>
      <c r="AM11" s="26"/>
      <c r="AN11" s="26"/>
      <c r="AO11" s="26" t="s">
        <v>233</v>
      </c>
      <c r="AP11" s="26" t="s">
        <v>227</v>
      </c>
      <c r="AQ11" s="26"/>
      <c r="AR11" s="26"/>
      <c r="AS11" s="26"/>
      <c r="AT11" s="26" t="s">
        <v>314</v>
      </c>
      <c r="AU11" s="26" t="s">
        <v>324</v>
      </c>
    </row>
    <row r="12" spans="1:47" ht="14.25" x14ac:dyDescent="0.15">
      <c r="A12" s="36" t="str">
        <f>IF(B12="","",B12&amp;COUNTIF($B$3:B12,B12))</f>
        <v>202222-K03-71/02</v>
      </c>
      <c r="B12" s="37" t="s">
        <v>335</v>
      </c>
      <c r="C12" s="38" t="s">
        <v>355</v>
      </c>
      <c r="D12" s="38" t="s">
        <v>354</v>
      </c>
      <c r="E12" s="38"/>
      <c r="F12" s="40"/>
      <c r="G12" s="40"/>
      <c r="H12" s="51"/>
      <c r="I12" s="41"/>
      <c r="J12" s="24"/>
      <c r="K12" s="24"/>
      <c r="L12" s="24"/>
      <c r="AE12" s="26"/>
      <c r="AF12" s="26"/>
      <c r="AG12" s="26" t="s">
        <v>137</v>
      </c>
      <c r="AH12" s="26" t="s">
        <v>55</v>
      </c>
      <c r="AI12" s="26" t="s">
        <v>116</v>
      </c>
      <c r="AJ12" s="26" t="s">
        <v>149</v>
      </c>
      <c r="AK12" s="26" t="s">
        <v>174</v>
      </c>
      <c r="AL12" s="26"/>
      <c r="AM12" s="26"/>
      <c r="AN12" s="26"/>
      <c r="AO12" s="26" t="s">
        <v>232</v>
      </c>
      <c r="AP12" s="26" t="s">
        <v>228</v>
      </c>
      <c r="AQ12" s="26"/>
      <c r="AR12" s="26"/>
      <c r="AS12" s="26"/>
      <c r="AT12" s="26" t="s">
        <v>322</v>
      </c>
    </row>
    <row r="13" spans="1:47" ht="14.25" x14ac:dyDescent="0.15">
      <c r="A13" s="36" t="str">
        <f>IF(B13="","",B13&amp;COUNTIF($B$3:B13,B13))</f>
        <v>202222-K03-10/01</v>
      </c>
      <c r="B13" s="37" t="s">
        <v>356</v>
      </c>
      <c r="C13" s="38" t="s">
        <v>357</v>
      </c>
      <c r="D13" s="38" t="s">
        <v>358</v>
      </c>
      <c r="E13" s="38"/>
      <c r="F13" s="40" t="s">
        <v>359</v>
      </c>
      <c r="G13" s="40"/>
      <c r="H13" s="51"/>
      <c r="I13" s="41"/>
      <c r="J13" s="24"/>
      <c r="K13" s="24"/>
      <c r="L13" s="24"/>
      <c r="AE13" s="26"/>
      <c r="AF13" s="26"/>
      <c r="AG13" s="26"/>
      <c r="AH13" s="26"/>
      <c r="AI13" s="26" t="s">
        <v>260</v>
      </c>
      <c r="AJ13" s="26" t="s">
        <v>150</v>
      </c>
      <c r="AK13" s="26" t="s">
        <v>175</v>
      </c>
      <c r="AL13" s="26"/>
      <c r="AM13" s="26"/>
      <c r="AN13" s="26"/>
      <c r="AO13" s="26" t="s">
        <v>218</v>
      </c>
      <c r="AP13" s="26" t="s">
        <v>229</v>
      </c>
      <c r="AQ13" s="26"/>
      <c r="AR13" s="26"/>
      <c r="AS13" s="26"/>
      <c r="AT13" s="26" t="s">
        <v>301</v>
      </c>
    </row>
    <row r="14" spans="1:47" ht="14.25" x14ac:dyDescent="0.15">
      <c r="A14" s="36" t="str">
        <f>IF(B14="","",B14&amp;COUNTIF($B$3:B14,B14))</f>
        <v>202222-K03-10/02</v>
      </c>
      <c r="B14" s="37" t="s">
        <v>356</v>
      </c>
      <c r="C14" s="38" t="s">
        <v>360</v>
      </c>
      <c r="D14" s="38" t="s">
        <v>361</v>
      </c>
      <c r="E14" s="38"/>
      <c r="F14" s="40" t="s">
        <v>359</v>
      </c>
      <c r="G14" s="40"/>
      <c r="H14" s="51"/>
      <c r="I14" s="41"/>
      <c r="J14" s="24"/>
      <c r="K14" s="24"/>
      <c r="L14" s="24"/>
      <c r="AE14" s="26"/>
      <c r="AF14" s="26"/>
      <c r="AG14" s="26"/>
      <c r="AH14" s="26"/>
      <c r="AI14" s="26" t="s">
        <v>261</v>
      </c>
      <c r="AJ14" s="26" t="s">
        <v>151</v>
      </c>
      <c r="AK14" s="26" t="s">
        <v>176</v>
      </c>
      <c r="AL14" s="26"/>
      <c r="AM14" s="26"/>
      <c r="AN14" s="26"/>
      <c r="AO14" s="26" t="s">
        <v>208</v>
      </c>
      <c r="AP14" s="26"/>
      <c r="AQ14" s="26"/>
      <c r="AR14" s="26"/>
      <c r="AS14" s="26"/>
    </row>
    <row r="15" spans="1:47" ht="14.25" x14ac:dyDescent="0.15">
      <c r="A15" s="36" t="str">
        <f>IF(B15="","",B15&amp;COUNTIF($B$3:B15,B15))</f>
        <v>202222-K03-10/03</v>
      </c>
      <c r="B15" s="37" t="s">
        <v>356</v>
      </c>
      <c r="C15" s="38" t="s">
        <v>362</v>
      </c>
      <c r="D15" s="38" t="s">
        <v>363</v>
      </c>
      <c r="E15" s="38"/>
      <c r="F15" s="40" t="s">
        <v>329</v>
      </c>
      <c r="G15" s="40"/>
      <c r="H15" s="51"/>
      <c r="I15" s="41"/>
      <c r="J15" s="24"/>
      <c r="K15" s="24"/>
      <c r="L15" s="24"/>
      <c r="AE15" s="26"/>
      <c r="AF15" s="26"/>
      <c r="AG15" s="26"/>
      <c r="AH15" s="26"/>
      <c r="AI15" s="26" t="s">
        <v>262</v>
      </c>
      <c r="AJ15" s="26" t="s">
        <v>152</v>
      </c>
      <c r="AK15" s="26" t="s">
        <v>177</v>
      </c>
      <c r="AL15" s="26"/>
      <c r="AM15" s="26"/>
      <c r="AN15" s="26"/>
      <c r="AO15" s="26" t="s">
        <v>234</v>
      </c>
      <c r="AP15" s="26"/>
      <c r="AQ15" s="26"/>
      <c r="AR15" s="26"/>
      <c r="AS15" s="26"/>
    </row>
    <row r="16" spans="1:47" ht="14.25" x14ac:dyDescent="0.15">
      <c r="A16" s="36" t="str">
        <f>IF(B16="","",B16&amp;COUNTIF($B$3:B16,B16))</f>
        <v>202222-K03-10/04</v>
      </c>
      <c r="B16" s="37" t="s">
        <v>356</v>
      </c>
      <c r="C16" s="38" t="s">
        <v>364</v>
      </c>
      <c r="D16" s="38" t="s">
        <v>365</v>
      </c>
      <c r="E16" s="38"/>
      <c r="F16" s="40" t="s">
        <v>348</v>
      </c>
      <c r="G16" s="40"/>
      <c r="H16" s="51"/>
      <c r="I16" s="41"/>
      <c r="J16" s="24"/>
      <c r="K16" s="24"/>
      <c r="L16" s="24"/>
      <c r="AE16" s="26"/>
      <c r="AF16" s="26"/>
      <c r="AG16" s="26"/>
      <c r="AH16" s="26"/>
      <c r="AI16" s="26" t="s">
        <v>263</v>
      </c>
      <c r="AJ16" s="26" t="s">
        <v>153</v>
      </c>
      <c r="AK16" s="26" t="s">
        <v>259</v>
      </c>
      <c r="AL16" s="26"/>
      <c r="AM16" s="26"/>
      <c r="AN16" s="26"/>
      <c r="AO16" s="26" t="s">
        <v>219</v>
      </c>
      <c r="AP16" s="26"/>
      <c r="AQ16" s="26"/>
      <c r="AR16" s="26"/>
      <c r="AS16" s="26"/>
    </row>
    <row r="17" spans="1:45" ht="14.25" x14ac:dyDescent="0.15">
      <c r="A17" s="36" t="str">
        <f>IF(B17="","",B17&amp;COUNTIF($B$3:B17,B17))</f>
        <v>202222-K03-10/05</v>
      </c>
      <c r="B17" s="37" t="s">
        <v>356</v>
      </c>
      <c r="C17" s="38" t="s">
        <v>366</v>
      </c>
      <c r="D17" s="38" t="s">
        <v>367</v>
      </c>
      <c r="E17" s="38"/>
      <c r="F17" s="40" t="s">
        <v>334</v>
      </c>
      <c r="G17" s="40"/>
      <c r="H17" s="51"/>
      <c r="I17" s="41"/>
      <c r="J17" s="24"/>
      <c r="K17" s="24"/>
      <c r="L17" s="24"/>
      <c r="AE17" s="26"/>
      <c r="AF17" s="26"/>
      <c r="AG17" s="26"/>
      <c r="AH17" s="26"/>
      <c r="AI17" s="26" t="s">
        <v>264</v>
      </c>
      <c r="AJ17" s="26" t="s">
        <v>154</v>
      </c>
      <c r="AK17" s="26" t="s">
        <v>266</v>
      </c>
      <c r="AL17" s="26"/>
      <c r="AM17" s="26"/>
      <c r="AN17" s="26"/>
      <c r="AO17" s="26" t="s">
        <v>236</v>
      </c>
      <c r="AP17" s="26"/>
      <c r="AQ17" s="26"/>
      <c r="AR17" s="26"/>
      <c r="AS17" s="26"/>
    </row>
    <row r="18" spans="1:45" ht="14.25" x14ac:dyDescent="0.15">
      <c r="A18" s="36" t="str">
        <f>IF(B18="","",B18&amp;COUNTIF($B$3:B18,B18))</f>
        <v>202222-K03-10/06</v>
      </c>
      <c r="B18" s="37" t="s">
        <v>356</v>
      </c>
      <c r="C18" s="38" t="s">
        <v>368</v>
      </c>
      <c r="D18" s="38" t="s">
        <v>369</v>
      </c>
      <c r="E18" s="38"/>
      <c r="F18" s="40" t="s">
        <v>348</v>
      </c>
      <c r="G18" s="40"/>
      <c r="H18" s="51"/>
      <c r="I18" s="41"/>
      <c r="J18" s="24"/>
      <c r="K18" s="24"/>
      <c r="L18" s="24"/>
      <c r="AE18" s="26"/>
      <c r="AF18" s="26"/>
      <c r="AG18" s="26"/>
      <c r="AH18" s="26"/>
      <c r="AI18" s="26" t="s">
        <v>265</v>
      </c>
      <c r="AJ18" s="26" t="s">
        <v>155</v>
      </c>
      <c r="AK18" s="26" t="s">
        <v>278</v>
      </c>
      <c r="AL18" s="26"/>
      <c r="AM18" s="26"/>
      <c r="AN18" s="26"/>
      <c r="AO18" s="26" t="s">
        <v>237</v>
      </c>
      <c r="AP18" s="26"/>
      <c r="AQ18" s="26"/>
      <c r="AR18" s="26"/>
      <c r="AS18" s="26"/>
    </row>
    <row r="19" spans="1:45" ht="14.25" x14ac:dyDescent="0.15">
      <c r="A19" s="36" t="str">
        <f>IF(B19="","",B19&amp;COUNTIF($B$3:B19,B19))</f>
        <v>202222-K03-10/07</v>
      </c>
      <c r="B19" s="37" t="s">
        <v>356</v>
      </c>
      <c r="C19" s="38" t="s">
        <v>370</v>
      </c>
      <c r="D19" s="38" t="s">
        <v>369</v>
      </c>
      <c r="E19" s="38"/>
      <c r="F19" s="40" t="s">
        <v>348</v>
      </c>
      <c r="G19" s="40"/>
      <c r="H19" s="51"/>
      <c r="I19" s="41"/>
      <c r="J19" s="24"/>
      <c r="K19" s="24"/>
      <c r="L19" s="24"/>
      <c r="AE19" s="26"/>
      <c r="AF19" s="26"/>
      <c r="AG19" s="26"/>
      <c r="AH19" s="26"/>
      <c r="AI19" s="26" t="s">
        <v>137</v>
      </c>
      <c r="AJ19" s="26" t="s">
        <v>156</v>
      </c>
      <c r="AK19" s="26" t="s">
        <v>282</v>
      </c>
      <c r="AL19" s="26"/>
      <c r="AM19" s="26"/>
      <c r="AN19" s="26"/>
      <c r="AO19" s="26" t="s">
        <v>235</v>
      </c>
      <c r="AP19" s="26"/>
      <c r="AQ19" s="26"/>
      <c r="AR19" s="26"/>
      <c r="AS19" s="26"/>
    </row>
    <row r="20" spans="1:45" ht="14.25" x14ac:dyDescent="0.15">
      <c r="A20" s="36" t="str">
        <f>IF(B20="","",B20&amp;COUNTIF($B$3:B20,B20))</f>
        <v>202222-K03-10/08</v>
      </c>
      <c r="B20" s="37" t="s">
        <v>356</v>
      </c>
      <c r="C20" s="38" t="s">
        <v>371</v>
      </c>
      <c r="D20" s="38" t="s">
        <v>369</v>
      </c>
      <c r="E20" s="38"/>
      <c r="F20" s="40" t="s">
        <v>348</v>
      </c>
      <c r="G20" s="40"/>
      <c r="H20" s="51"/>
      <c r="I20" s="41"/>
      <c r="J20" s="24"/>
      <c r="K20" s="24"/>
      <c r="L20" s="24"/>
      <c r="AE20" s="26"/>
      <c r="AF20" s="26"/>
      <c r="AG20" s="26"/>
      <c r="AH20" s="26"/>
      <c r="AI20" s="26" t="s">
        <v>55</v>
      </c>
      <c r="AJ20" s="26" t="s">
        <v>157</v>
      </c>
      <c r="AK20" s="26" t="s">
        <v>301</v>
      </c>
      <c r="AL20" s="26"/>
      <c r="AM20" s="26"/>
      <c r="AN20" s="26"/>
      <c r="AO20" s="26" t="s">
        <v>215</v>
      </c>
      <c r="AP20" s="26"/>
      <c r="AQ20" s="26"/>
      <c r="AR20" s="26"/>
      <c r="AS20" s="26"/>
    </row>
    <row r="21" spans="1:45" ht="14.25" x14ac:dyDescent="0.15">
      <c r="A21" s="36" t="str">
        <f>IF(B21="","",B21&amp;COUNTIF($B$3:B21,B21))</f>
        <v>202222-K03-10/09</v>
      </c>
      <c r="B21" s="37" t="s">
        <v>356</v>
      </c>
      <c r="C21" s="38" t="s">
        <v>372</v>
      </c>
      <c r="D21" s="38" t="s">
        <v>369</v>
      </c>
      <c r="E21" s="38"/>
      <c r="F21" s="40" t="s">
        <v>348</v>
      </c>
      <c r="G21" s="40"/>
      <c r="H21" s="40"/>
      <c r="I21" s="41"/>
      <c r="J21" s="29"/>
      <c r="K21" s="29"/>
      <c r="L21" s="29"/>
      <c r="AE21" s="26"/>
      <c r="AF21" s="26"/>
      <c r="AG21" s="26"/>
      <c r="AH21" s="26"/>
      <c r="AI21" s="26"/>
      <c r="AJ21" s="26" t="s">
        <v>158</v>
      </c>
      <c r="AK21" s="26"/>
      <c r="AL21" s="26"/>
      <c r="AM21" s="26"/>
      <c r="AN21" s="26"/>
      <c r="AO21" s="26" t="s">
        <v>216</v>
      </c>
      <c r="AP21" s="26"/>
      <c r="AQ21" s="26"/>
      <c r="AR21" s="26"/>
      <c r="AS21" s="26"/>
    </row>
    <row r="22" spans="1:45" ht="14.25" x14ac:dyDescent="0.15">
      <c r="A22" s="36" t="str">
        <f>IF(B22="","",B22&amp;COUNTIF($B$3:B22,B22))</f>
        <v>202222-K03-10/010</v>
      </c>
      <c r="B22" s="37" t="s">
        <v>356</v>
      </c>
      <c r="C22" s="38" t="s">
        <v>373</v>
      </c>
      <c r="D22" s="38" t="s">
        <v>369</v>
      </c>
      <c r="E22" s="38"/>
      <c r="F22" s="40" t="s">
        <v>348</v>
      </c>
      <c r="G22" s="40"/>
      <c r="H22" s="40"/>
      <c r="I22" s="41"/>
      <c r="J22" s="29"/>
      <c r="K22" s="29"/>
      <c r="L22" s="29"/>
      <c r="AE22" s="26"/>
      <c r="AF22" s="26"/>
      <c r="AG22" s="26"/>
      <c r="AH22" s="26"/>
      <c r="AI22" s="26"/>
      <c r="AJ22" s="26" t="s">
        <v>159</v>
      </c>
      <c r="AK22" s="26"/>
      <c r="AL22" s="26"/>
      <c r="AM22" s="26"/>
      <c r="AN22" s="26"/>
      <c r="AO22" s="26" t="s">
        <v>217</v>
      </c>
      <c r="AP22" s="26"/>
      <c r="AQ22" s="26"/>
      <c r="AR22" s="26"/>
      <c r="AS22" s="26"/>
    </row>
    <row r="23" spans="1:45" ht="14.25" x14ac:dyDescent="0.15">
      <c r="A23" s="36" t="str">
        <f>IF(B23="","",B23&amp;COUNTIF($B$3:B23,B23))</f>
        <v>202222-K03-12/02</v>
      </c>
      <c r="B23" s="37" t="s">
        <v>352</v>
      </c>
      <c r="C23" s="38" t="s">
        <v>374</v>
      </c>
      <c r="D23" s="38" t="s">
        <v>375</v>
      </c>
      <c r="E23" s="38"/>
      <c r="F23" s="40" t="s">
        <v>342</v>
      </c>
      <c r="G23" s="40"/>
      <c r="H23" s="40"/>
      <c r="I23" s="41"/>
      <c r="J23" s="29"/>
      <c r="K23" s="29"/>
      <c r="L23" s="29"/>
      <c r="AE23" s="26"/>
      <c r="AF23" s="26"/>
      <c r="AG23" s="26"/>
      <c r="AH23" s="26"/>
      <c r="AI23" s="26"/>
      <c r="AJ23" s="26" t="s">
        <v>160</v>
      </c>
      <c r="AK23" s="26"/>
      <c r="AL23" s="26"/>
      <c r="AM23" s="26"/>
      <c r="AN23" s="26"/>
      <c r="AO23" s="26" t="s">
        <v>230</v>
      </c>
      <c r="AP23" s="26"/>
      <c r="AQ23" s="26"/>
      <c r="AR23" s="26"/>
      <c r="AS23" s="26"/>
    </row>
    <row r="24" spans="1:45" ht="14.25" x14ac:dyDescent="0.15">
      <c r="A24" s="36" t="str">
        <f>IF(B24="","",B24&amp;COUNTIF($B$3:B24,B24))</f>
        <v>202222-K03-71/03</v>
      </c>
      <c r="B24" s="37" t="s">
        <v>335</v>
      </c>
      <c r="C24" s="38" t="s">
        <v>528</v>
      </c>
      <c r="D24" s="38" t="s">
        <v>375</v>
      </c>
      <c r="E24" s="38"/>
      <c r="F24" s="40"/>
      <c r="G24" s="40"/>
      <c r="H24" s="40"/>
      <c r="I24" s="41"/>
      <c r="J24" s="29"/>
      <c r="K24" s="29"/>
      <c r="L24" s="29"/>
      <c r="AE24" s="26"/>
      <c r="AF24" s="26"/>
      <c r="AG24" s="26"/>
      <c r="AH24" s="26"/>
      <c r="AI24" s="26"/>
      <c r="AJ24" s="26" t="s">
        <v>161</v>
      </c>
      <c r="AK24" s="26"/>
      <c r="AL24" s="26"/>
      <c r="AM24" s="26"/>
      <c r="AN24" s="26"/>
      <c r="AO24" s="26" t="s">
        <v>231</v>
      </c>
      <c r="AP24" s="26"/>
      <c r="AQ24" s="26"/>
      <c r="AR24" s="26"/>
      <c r="AS24" s="26"/>
    </row>
    <row r="25" spans="1:45" ht="14.25" x14ac:dyDescent="0.15">
      <c r="A25" s="36" t="str">
        <f>IF(B25="","",B25&amp;COUNTIF($B$3:B25,B25))</f>
        <v>202222-K03-10/011</v>
      </c>
      <c r="B25" s="37" t="s">
        <v>356</v>
      </c>
      <c r="C25" s="38" t="s">
        <v>376</v>
      </c>
      <c r="D25" s="38" t="s">
        <v>377</v>
      </c>
      <c r="E25" s="38"/>
      <c r="F25" s="40" t="s">
        <v>342</v>
      </c>
      <c r="G25" s="40"/>
      <c r="H25" s="40"/>
      <c r="I25" s="41"/>
      <c r="J25" s="29"/>
      <c r="K25" s="29"/>
      <c r="L25" s="29"/>
      <c r="AE25" s="26"/>
      <c r="AF25" s="26"/>
      <c r="AG25" s="26"/>
      <c r="AH25" s="26"/>
      <c r="AI25" s="26"/>
      <c r="AJ25" s="26" t="s">
        <v>162</v>
      </c>
      <c r="AK25" s="26"/>
      <c r="AL25" s="26"/>
      <c r="AM25" s="26"/>
      <c r="AN25" s="26"/>
      <c r="AO25" s="26" t="s">
        <v>239</v>
      </c>
      <c r="AP25" s="26"/>
      <c r="AQ25" s="26"/>
      <c r="AR25" s="26"/>
      <c r="AS25" s="26"/>
    </row>
    <row r="26" spans="1:45" ht="14.25" x14ac:dyDescent="0.15">
      <c r="A26" s="36" t="str">
        <f>IF(B26="","",B26&amp;COUNTIF($B$3:B26,B26))</f>
        <v>202222-K03-10/012</v>
      </c>
      <c r="B26" s="37" t="s">
        <v>356</v>
      </c>
      <c r="C26" s="38" t="s">
        <v>364</v>
      </c>
      <c r="D26" s="38" t="s">
        <v>365</v>
      </c>
      <c r="E26" s="38"/>
      <c r="F26" s="40" t="s">
        <v>342</v>
      </c>
      <c r="G26" s="40"/>
      <c r="H26" s="40"/>
      <c r="I26" s="41"/>
      <c r="J26" s="29"/>
      <c r="K26" s="29"/>
      <c r="L26" s="29"/>
      <c r="AE26" s="26"/>
      <c r="AF26" s="26"/>
      <c r="AG26" s="26"/>
      <c r="AH26" s="26"/>
      <c r="AI26" s="26"/>
      <c r="AJ26" s="26" t="s">
        <v>163</v>
      </c>
      <c r="AK26" s="26"/>
      <c r="AL26" s="26"/>
      <c r="AM26" s="26"/>
      <c r="AN26" s="26"/>
      <c r="AO26" s="26" t="s">
        <v>238</v>
      </c>
      <c r="AP26" s="26"/>
      <c r="AQ26" s="26"/>
      <c r="AR26" s="26"/>
      <c r="AS26" s="26"/>
    </row>
    <row r="27" spans="1:45" ht="14.25" x14ac:dyDescent="0.15">
      <c r="A27" s="36" t="str">
        <f>IF(B27="","",B27&amp;COUNTIF($B$3:B27,B27))</f>
        <v>202222-K03-10/013</v>
      </c>
      <c r="B27" s="37" t="s">
        <v>356</v>
      </c>
      <c r="C27" s="38" t="s">
        <v>366</v>
      </c>
      <c r="D27" s="38" t="s">
        <v>369</v>
      </c>
      <c r="E27" s="38"/>
      <c r="F27" s="40" t="s">
        <v>351</v>
      </c>
      <c r="G27" s="40"/>
      <c r="H27" s="40"/>
      <c r="I27" s="41"/>
      <c r="J27" s="29"/>
      <c r="K27" s="29"/>
      <c r="L27" s="29"/>
      <c r="AE27" s="26"/>
      <c r="AF27" s="26"/>
      <c r="AG27" s="26"/>
      <c r="AH27" s="26"/>
      <c r="AI27" s="26"/>
      <c r="AJ27" s="26" t="s">
        <v>164</v>
      </c>
      <c r="AK27" s="26"/>
      <c r="AL27" s="26"/>
      <c r="AM27" s="26"/>
      <c r="AN27" s="26"/>
      <c r="AO27" s="26"/>
      <c r="AP27" s="26"/>
      <c r="AQ27" s="26"/>
      <c r="AR27" s="26"/>
      <c r="AS27" s="26"/>
    </row>
    <row r="28" spans="1:45" ht="14.25" x14ac:dyDescent="0.15">
      <c r="A28" s="36" t="str">
        <f>IF(B28="","",B28&amp;COUNTIF($B$3:B28,B28))</f>
        <v>202222-K03-10/014</v>
      </c>
      <c r="B28" s="37" t="s">
        <v>356</v>
      </c>
      <c r="C28" s="38" t="s">
        <v>368</v>
      </c>
      <c r="D28" s="38" t="s">
        <v>369</v>
      </c>
      <c r="E28" s="38"/>
      <c r="F28" s="40" t="s">
        <v>351</v>
      </c>
      <c r="G28" s="40"/>
      <c r="H28" s="40"/>
      <c r="I28" s="41"/>
      <c r="J28" s="29"/>
      <c r="K28" s="29"/>
      <c r="L28" s="29"/>
      <c r="AE28" s="26"/>
      <c r="AF28" s="26"/>
      <c r="AG28" s="26"/>
      <c r="AH28" s="26"/>
      <c r="AI28" s="26"/>
      <c r="AJ28" s="26" t="s">
        <v>165</v>
      </c>
      <c r="AK28" s="26"/>
      <c r="AL28" s="26"/>
      <c r="AM28" s="26"/>
      <c r="AN28" s="26"/>
      <c r="AO28" s="26"/>
      <c r="AP28" s="26"/>
      <c r="AQ28" s="26"/>
      <c r="AR28" s="26"/>
      <c r="AS28" s="26"/>
    </row>
    <row r="29" spans="1:45" ht="14.25" x14ac:dyDescent="0.15">
      <c r="A29" s="36" t="str">
        <f>IF(B29="","",B29&amp;COUNTIF($B$3:B29,B29))</f>
        <v>202222-K03-10/015</v>
      </c>
      <c r="B29" s="37" t="s">
        <v>356</v>
      </c>
      <c r="C29" s="38" t="s">
        <v>370</v>
      </c>
      <c r="D29" s="38" t="s">
        <v>369</v>
      </c>
      <c r="E29" s="38"/>
      <c r="F29" s="40" t="s">
        <v>351</v>
      </c>
      <c r="G29" s="40"/>
      <c r="H29" s="40"/>
      <c r="I29" s="41"/>
      <c r="J29" s="29"/>
      <c r="K29" s="29"/>
      <c r="L29" s="29"/>
      <c r="AE29" s="26"/>
      <c r="AF29" s="26"/>
      <c r="AG29" s="26"/>
      <c r="AH29" s="26"/>
      <c r="AI29" s="26"/>
      <c r="AJ29" s="26" t="s">
        <v>166</v>
      </c>
      <c r="AK29" s="26"/>
      <c r="AL29" s="26"/>
      <c r="AM29" s="26"/>
      <c r="AN29" s="26"/>
      <c r="AO29" s="26"/>
      <c r="AP29" s="26"/>
      <c r="AQ29" s="26"/>
      <c r="AR29" s="26"/>
      <c r="AS29" s="26"/>
    </row>
    <row r="30" spans="1:45" ht="14.25" x14ac:dyDescent="0.15">
      <c r="A30" s="36" t="str">
        <f>IF(B30="","",B30&amp;COUNTIF($B$3:B30,B30))</f>
        <v>202222-K03-10/016</v>
      </c>
      <c r="B30" s="37" t="s">
        <v>356</v>
      </c>
      <c r="C30" s="38" t="s">
        <v>371</v>
      </c>
      <c r="D30" s="38" t="s">
        <v>369</v>
      </c>
      <c r="E30" s="38"/>
      <c r="F30" s="40" t="s">
        <v>351</v>
      </c>
      <c r="G30" s="40"/>
      <c r="H30" s="40"/>
      <c r="I30" s="41"/>
      <c r="J30" s="29"/>
      <c r="K30" s="29"/>
      <c r="L30" s="29"/>
    </row>
    <row r="31" spans="1:45" ht="14.25" x14ac:dyDescent="0.15">
      <c r="A31" s="36" t="str">
        <f>IF(B31="","",B31&amp;COUNTIF($B$3:B31,B31))</f>
        <v>202222-K03-10/017</v>
      </c>
      <c r="B31" s="37" t="s">
        <v>356</v>
      </c>
      <c r="C31" s="38" t="s">
        <v>372</v>
      </c>
      <c r="D31" s="38" t="s">
        <v>369</v>
      </c>
      <c r="E31" s="38"/>
      <c r="F31" s="40" t="s">
        <v>351</v>
      </c>
      <c r="G31" s="40"/>
      <c r="H31" s="40"/>
      <c r="I31" s="41"/>
      <c r="J31" s="29"/>
      <c r="K31" s="29"/>
      <c r="L31" s="29"/>
    </row>
    <row r="32" spans="1:45" ht="14.25" x14ac:dyDescent="0.15">
      <c r="A32" s="36" t="str">
        <f>IF(B32="","",B32&amp;COUNTIF($B$3:B32,B32))</f>
        <v>202222-K03-74/01</v>
      </c>
      <c r="B32" s="37" t="s">
        <v>378</v>
      </c>
      <c r="C32" s="38" t="s">
        <v>379</v>
      </c>
      <c r="D32" s="38" t="s">
        <v>380</v>
      </c>
      <c r="E32" s="38"/>
      <c r="F32" s="40" t="s">
        <v>381</v>
      </c>
      <c r="G32" s="40">
        <v>666</v>
      </c>
      <c r="H32" s="40">
        <v>304</v>
      </c>
      <c r="I32" s="41"/>
      <c r="J32" s="29"/>
      <c r="K32" s="29"/>
      <c r="L32" s="29"/>
    </row>
    <row r="33" spans="1:12" ht="14.25" x14ac:dyDescent="0.15">
      <c r="A33" s="36" t="str">
        <f>IF(B33="","",B33&amp;COUNTIF($B$3:B33,B33))</f>
        <v>202222-K03-74/02</v>
      </c>
      <c r="B33" s="37" t="s">
        <v>378</v>
      </c>
      <c r="C33" s="38" t="s">
        <v>382</v>
      </c>
      <c r="D33" s="38" t="s">
        <v>380</v>
      </c>
      <c r="E33" s="38"/>
      <c r="F33" s="40" t="s">
        <v>381</v>
      </c>
      <c r="G33" s="40"/>
      <c r="H33" s="40"/>
      <c r="I33" s="41"/>
      <c r="J33" s="29"/>
      <c r="K33" s="29"/>
      <c r="L33" s="29"/>
    </row>
    <row r="34" spans="1:12" ht="14.25" x14ac:dyDescent="0.15">
      <c r="A34" s="36" t="str">
        <f>IF(B34="","",B34&amp;COUNTIF($B$3:B34,B34))</f>
        <v>202222-K03-74/03</v>
      </c>
      <c r="B34" s="37" t="s">
        <v>378</v>
      </c>
      <c r="C34" s="38" t="s">
        <v>383</v>
      </c>
      <c r="D34" s="38" t="s">
        <v>380</v>
      </c>
      <c r="E34" s="38"/>
      <c r="F34" s="40" t="s">
        <v>381</v>
      </c>
      <c r="G34" s="40"/>
      <c r="H34" s="40"/>
      <c r="I34" s="41"/>
      <c r="J34" s="29"/>
      <c r="K34" s="29"/>
      <c r="L34" s="29"/>
    </row>
    <row r="35" spans="1:12" ht="14.25" x14ac:dyDescent="0.15">
      <c r="A35" s="36" t="str">
        <f>IF(B35="","",B35&amp;COUNTIF($B$3:B35,B35))</f>
        <v>202222-K03-74/04</v>
      </c>
      <c r="B35" s="37" t="s">
        <v>378</v>
      </c>
      <c r="C35" s="38" t="s">
        <v>384</v>
      </c>
      <c r="D35" s="38" t="s">
        <v>380</v>
      </c>
      <c r="E35" s="38"/>
      <c r="F35" s="40" t="s">
        <v>381</v>
      </c>
      <c r="G35" s="40"/>
      <c r="H35" s="40"/>
      <c r="I35" s="41"/>
      <c r="J35" s="29"/>
      <c r="K35" s="29"/>
      <c r="L35" s="29"/>
    </row>
    <row r="36" spans="1:12" ht="14.25" x14ac:dyDescent="0.15">
      <c r="A36" s="36" t="str">
        <f>IF(B36="","",B36&amp;COUNTIF($B$3:B36,B36))</f>
        <v>202222-K03-24/01</v>
      </c>
      <c r="B36" s="37" t="s">
        <v>385</v>
      </c>
      <c r="C36" s="38" t="s">
        <v>386</v>
      </c>
      <c r="D36" s="38" t="s">
        <v>387</v>
      </c>
      <c r="E36" s="40"/>
      <c r="F36" s="37" t="s">
        <v>388</v>
      </c>
      <c r="G36" s="37"/>
      <c r="H36" s="37"/>
      <c r="I36" s="42"/>
      <c r="J36" s="29"/>
      <c r="K36" s="29"/>
      <c r="L36" s="29"/>
    </row>
    <row r="37" spans="1:12" ht="14.25" x14ac:dyDescent="0.15">
      <c r="A37" s="36" t="str">
        <f>IF(B37="","",B37&amp;COUNTIF($B$3:B37,B37))</f>
        <v>202222-K03-24/02</v>
      </c>
      <c r="B37" s="37" t="s">
        <v>385</v>
      </c>
      <c r="C37" s="38" t="s">
        <v>389</v>
      </c>
      <c r="D37" s="38" t="s">
        <v>390</v>
      </c>
      <c r="E37" s="40"/>
      <c r="F37" s="37" t="s">
        <v>391</v>
      </c>
      <c r="G37" s="37"/>
      <c r="H37" s="37"/>
      <c r="I37" s="42"/>
      <c r="J37" s="29"/>
      <c r="K37" s="29"/>
      <c r="L37" s="29"/>
    </row>
    <row r="38" spans="1:12" ht="14.25" x14ac:dyDescent="0.15">
      <c r="A38" s="36" t="str">
        <f>IF(B38="","",B38&amp;COUNTIF($B$3:B38,B38))</f>
        <v>202222-K03-24/03</v>
      </c>
      <c r="B38" s="37" t="s">
        <v>385</v>
      </c>
      <c r="C38" s="38" t="s">
        <v>392</v>
      </c>
      <c r="D38" s="38" t="s">
        <v>393</v>
      </c>
      <c r="E38" s="40"/>
      <c r="F38" s="37" t="s">
        <v>394</v>
      </c>
      <c r="G38" s="37"/>
      <c r="H38" s="37"/>
      <c r="I38" s="42"/>
      <c r="J38" s="29"/>
      <c r="K38" s="29"/>
      <c r="L38" s="29"/>
    </row>
    <row r="39" spans="1:12" ht="14.25" x14ac:dyDescent="0.15">
      <c r="A39" s="36" t="str">
        <f>IF(B39="","",B39&amp;COUNTIF($B$3:B39,B39))</f>
        <v>202222-K03-24/04</v>
      </c>
      <c r="B39" s="37" t="s">
        <v>385</v>
      </c>
      <c r="C39" s="38" t="s">
        <v>395</v>
      </c>
      <c r="D39" s="38" t="s">
        <v>396</v>
      </c>
      <c r="E39" s="40"/>
      <c r="F39" s="37" t="s">
        <v>397</v>
      </c>
      <c r="G39" s="37"/>
      <c r="H39" s="37"/>
      <c r="I39" s="42"/>
      <c r="J39" s="29"/>
      <c r="K39" s="29"/>
      <c r="L39" s="29"/>
    </row>
    <row r="40" spans="1:12" ht="14.25" x14ac:dyDescent="0.15">
      <c r="A40" s="36" t="str">
        <f>IF(B40="","",B40&amp;COUNTIF($B$3:B40,B40))</f>
        <v>202222-K03-24/05</v>
      </c>
      <c r="B40" s="37" t="s">
        <v>385</v>
      </c>
      <c r="C40" s="38" t="s">
        <v>398</v>
      </c>
      <c r="D40" s="38" t="s">
        <v>399</v>
      </c>
      <c r="E40" s="40"/>
      <c r="F40" s="37" t="s">
        <v>400</v>
      </c>
      <c r="G40" s="37"/>
      <c r="H40" s="37"/>
      <c r="I40" s="42"/>
      <c r="J40" s="29"/>
      <c r="K40" s="29"/>
      <c r="L40" s="29"/>
    </row>
    <row r="41" spans="1:12" ht="14.25" x14ac:dyDescent="0.15">
      <c r="A41" s="36" t="str">
        <f>IF(B41="","",B41&amp;COUNTIF($B$3:B41,B41))</f>
        <v>202222-K03-24/06</v>
      </c>
      <c r="B41" s="37" t="s">
        <v>385</v>
      </c>
      <c r="C41" s="38" t="s">
        <v>401</v>
      </c>
      <c r="D41" s="38" t="s">
        <v>402</v>
      </c>
      <c r="E41" s="40"/>
      <c r="F41" s="37" t="s">
        <v>381</v>
      </c>
      <c r="G41" s="37"/>
      <c r="H41" s="37"/>
      <c r="I41" s="42"/>
      <c r="J41" s="29"/>
      <c r="K41" s="29"/>
      <c r="L41" s="29"/>
    </row>
    <row r="42" spans="1:12" ht="14.25" x14ac:dyDescent="0.15">
      <c r="A42" s="36" t="str">
        <f>IF(B42="","",B42&amp;COUNTIF($B$3:B42,B42))</f>
        <v>202222-K03-42/01</v>
      </c>
      <c r="B42" s="37" t="s">
        <v>403</v>
      </c>
      <c r="C42" s="38" t="s">
        <v>404</v>
      </c>
      <c r="D42" s="38" t="s">
        <v>405</v>
      </c>
      <c r="E42" s="40"/>
      <c r="F42" s="37" t="s">
        <v>406</v>
      </c>
      <c r="G42" s="37"/>
      <c r="H42" s="37"/>
      <c r="I42" s="42"/>
      <c r="J42" s="29"/>
      <c r="K42" s="29"/>
      <c r="L42" s="29"/>
    </row>
    <row r="43" spans="1:12" ht="14.25" x14ac:dyDescent="0.15">
      <c r="A43" s="36" t="str">
        <f>IF(B43="","",B43&amp;COUNTIF($B$3:B43,B43))</f>
        <v>202222-K03-42/02</v>
      </c>
      <c r="B43" s="37" t="s">
        <v>403</v>
      </c>
      <c r="C43" s="38" t="s">
        <v>407</v>
      </c>
      <c r="D43" s="38" t="s">
        <v>408</v>
      </c>
      <c r="E43" s="40"/>
      <c r="F43" s="37" t="s">
        <v>409</v>
      </c>
      <c r="G43" s="37"/>
      <c r="H43" s="37"/>
      <c r="I43" s="42"/>
      <c r="J43" s="29"/>
      <c r="K43" s="29"/>
      <c r="L43" s="29"/>
    </row>
    <row r="44" spans="1:12" ht="14.25" x14ac:dyDescent="0.15">
      <c r="A44" s="36" t="str">
        <f>IF(B44="","",B44&amp;COUNTIF($B$3:B44,B44))</f>
        <v>202222-K03-50/01</v>
      </c>
      <c r="B44" s="37" t="s">
        <v>410</v>
      </c>
      <c r="C44" s="38" t="s">
        <v>411</v>
      </c>
      <c r="D44" s="38" t="s">
        <v>412</v>
      </c>
      <c r="E44" s="40"/>
      <c r="F44" s="37" t="s">
        <v>413</v>
      </c>
      <c r="G44" s="37"/>
      <c r="H44" s="37"/>
      <c r="I44" s="42"/>
      <c r="J44" s="29"/>
      <c r="K44" s="29"/>
      <c r="L44" s="29"/>
    </row>
    <row r="45" spans="1:12" x14ac:dyDescent="0.15">
      <c r="A45" s="36" t="str">
        <f>IF(B45="","",B45&amp;COUNTIF($B$3:B45,B45))</f>
        <v>202222-K03-50/02</v>
      </c>
      <c r="B45" s="43" t="s">
        <v>410</v>
      </c>
      <c r="C45" s="38" t="s">
        <v>414</v>
      </c>
      <c r="D45" s="38" t="s">
        <v>415</v>
      </c>
      <c r="E45" s="43"/>
      <c r="F45" s="43" t="s">
        <v>416</v>
      </c>
      <c r="G45" s="43"/>
      <c r="H45" s="43"/>
      <c r="I45" s="44"/>
    </row>
    <row r="46" spans="1:12" x14ac:dyDescent="0.15">
      <c r="A46" s="36" t="str">
        <f>IF(B46="","",B46&amp;COUNTIF($B$3:B46,B46))</f>
        <v>202222-K03-50/03</v>
      </c>
      <c r="B46" s="43" t="s">
        <v>410</v>
      </c>
      <c r="C46" s="38" t="s">
        <v>417</v>
      </c>
      <c r="D46" s="38" t="s">
        <v>418</v>
      </c>
      <c r="E46" s="43"/>
      <c r="F46" s="43" t="s">
        <v>419</v>
      </c>
      <c r="G46" s="43"/>
      <c r="H46" s="43"/>
      <c r="I46" s="44"/>
    </row>
    <row r="47" spans="1:12" x14ac:dyDescent="0.15">
      <c r="A47" s="36" t="str">
        <f>IF(B47="","",B47&amp;COUNTIF($B$3:B47,B47))</f>
        <v>202222-K03-50/04</v>
      </c>
      <c r="B47" s="43" t="s">
        <v>410</v>
      </c>
      <c r="C47" s="38" t="s">
        <v>420</v>
      </c>
      <c r="D47" s="38" t="s">
        <v>421</v>
      </c>
      <c r="E47" s="43"/>
      <c r="F47" s="43" t="s">
        <v>419</v>
      </c>
      <c r="G47" s="43"/>
      <c r="H47" s="52"/>
      <c r="I47" s="44"/>
    </row>
    <row r="48" spans="1:12" x14ac:dyDescent="0.15">
      <c r="A48" s="36" t="str">
        <f>IF(B48="","",B48&amp;COUNTIF($B$3:B48,B48))</f>
        <v>202222-K03-50/05</v>
      </c>
      <c r="B48" s="43" t="s">
        <v>410</v>
      </c>
      <c r="C48" s="38" t="s">
        <v>422</v>
      </c>
      <c r="D48" s="38" t="s">
        <v>423</v>
      </c>
      <c r="E48" s="43"/>
      <c r="F48" s="43" t="s">
        <v>419</v>
      </c>
      <c r="G48" s="43"/>
      <c r="H48" s="52"/>
      <c r="I48" s="44"/>
    </row>
    <row r="49" spans="1:9" x14ac:dyDescent="0.15">
      <c r="A49" s="36" t="str">
        <f>IF(B49="","",B49&amp;COUNTIF($B$3:B49,B49))</f>
        <v>202222-K03-50/06</v>
      </c>
      <c r="B49" s="43" t="s">
        <v>410</v>
      </c>
      <c r="C49" s="38" t="s">
        <v>424</v>
      </c>
      <c r="D49" s="38" t="s">
        <v>425</v>
      </c>
      <c r="E49" s="43"/>
      <c r="F49" s="43" t="s">
        <v>426</v>
      </c>
      <c r="G49" s="43"/>
      <c r="H49" s="52"/>
      <c r="I49" s="44"/>
    </row>
    <row r="50" spans="1:9" x14ac:dyDescent="0.15">
      <c r="A50" s="36" t="str">
        <f>IF(B50="","",B50&amp;COUNTIF($B$3:B50,B50))</f>
        <v>202222-K03-50/07</v>
      </c>
      <c r="B50" s="43" t="s">
        <v>410</v>
      </c>
      <c r="C50" s="38" t="s">
        <v>427</v>
      </c>
      <c r="D50" s="38" t="s">
        <v>428</v>
      </c>
      <c r="E50" s="43"/>
      <c r="F50" s="43" t="s">
        <v>429</v>
      </c>
      <c r="G50" s="43"/>
      <c r="H50" s="52"/>
      <c r="I50" s="44"/>
    </row>
    <row r="51" spans="1:9" x14ac:dyDescent="0.15">
      <c r="A51" s="36" t="str">
        <f>IF(B51="","",B51&amp;COUNTIF($B$3:B51,B51))</f>
        <v>202222-K03-50/08</v>
      </c>
      <c r="B51" s="43" t="s">
        <v>410</v>
      </c>
      <c r="C51" s="38" t="s">
        <v>430</v>
      </c>
      <c r="D51" s="38" t="s">
        <v>431</v>
      </c>
      <c r="E51" s="43"/>
      <c r="F51" s="43" t="s">
        <v>432</v>
      </c>
      <c r="G51" s="43"/>
      <c r="H51" s="52"/>
      <c r="I51" s="44"/>
    </row>
    <row r="52" spans="1:9" ht="22.5" x14ac:dyDescent="0.15">
      <c r="A52" s="36" t="str">
        <f>IF(B52="","",B52&amp;COUNTIF($B$3:B52,B52))</f>
        <v>202222-K03-71/04</v>
      </c>
      <c r="B52" s="34" t="s">
        <v>545</v>
      </c>
      <c r="C52" s="60" t="s">
        <v>529</v>
      </c>
      <c r="D52" s="60" t="s">
        <v>529</v>
      </c>
      <c r="E52" s="43"/>
      <c r="F52" s="43" t="s">
        <v>437</v>
      </c>
      <c r="G52" s="43" t="s">
        <v>436</v>
      </c>
      <c r="H52" s="52" t="s">
        <v>435</v>
      </c>
      <c r="I52" s="44"/>
    </row>
    <row r="53" spans="1:9" ht="22.5" x14ac:dyDescent="0.15">
      <c r="A53" s="36" t="str">
        <f>IF(B53="","",B53&amp;COUNTIF($B$3:B53,B53))</f>
        <v>202222-K03-71/05</v>
      </c>
      <c r="B53" s="34" t="s">
        <v>545</v>
      </c>
      <c r="C53" s="60" t="s">
        <v>530</v>
      </c>
      <c r="D53" s="60" t="s">
        <v>530</v>
      </c>
      <c r="E53" s="43"/>
      <c r="F53" s="43" t="s">
        <v>438</v>
      </c>
      <c r="G53" s="43" t="s">
        <v>436</v>
      </c>
      <c r="H53" s="52" t="s">
        <v>435</v>
      </c>
      <c r="I53" s="44"/>
    </row>
    <row r="54" spans="1:9" ht="22.5" x14ac:dyDescent="0.15">
      <c r="A54" s="36" t="str">
        <f>IF(B54="","",B54&amp;COUNTIF($B$3:B54,B54))</f>
        <v>202222-K03-71/06</v>
      </c>
      <c r="B54" s="34" t="s">
        <v>545</v>
      </c>
      <c r="C54" s="60" t="s">
        <v>531</v>
      </c>
      <c r="D54" s="60" t="s">
        <v>531</v>
      </c>
      <c r="E54" s="43"/>
      <c r="F54" s="43" t="s">
        <v>439</v>
      </c>
      <c r="G54" s="43" t="s">
        <v>436</v>
      </c>
      <c r="H54" s="52" t="s">
        <v>435</v>
      </c>
      <c r="I54" s="44"/>
    </row>
    <row r="55" spans="1:9" ht="22.5" x14ac:dyDescent="0.15">
      <c r="A55" s="36" t="str">
        <f>IF(B55="","",B55&amp;COUNTIF($B$3:B55,B55))</f>
        <v>202222-K03-71/07</v>
      </c>
      <c r="B55" s="34" t="s">
        <v>545</v>
      </c>
      <c r="C55" s="60" t="s">
        <v>532</v>
      </c>
      <c r="D55" s="60" t="s">
        <v>532</v>
      </c>
      <c r="E55" s="43"/>
      <c r="F55" s="43" t="s">
        <v>440</v>
      </c>
      <c r="G55" s="43" t="s">
        <v>436</v>
      </c>
      <c r="H55" s="52" t="s">
        <v>435</v>
      </c>
      <c r="I55" s="44"/>
    </row>
    <row r="56" spans="1:9" ht="22.5" x14ac:dyDescent="0.15">
      <c r="A56" s="36" t="str">
        <f>IF(B56="","",B56&amp;COUNTIF($B$3:B56,B56))</f>
        <v>202222-K03-71/08</v>
      </c>
      <c r="B56" s="34" t="s">
        <v>545</v>
      </c>
      <c r="C56" s="60" t="s">
        <v>533</v>
      </c>
      <c r="D56" s="60" t="s">
        <v>533</v>
      </c>
      <c r="E56" s="43"/>
      <c r="F56" s="43" t="s">
        <v>441</v>
      </c>
      <c r="G56" s="43" t="s">
        <v>434</v>
      </c>
      <c r="H56" s="52" t="s">
        <v>339</v>
      </c>
      <c r="I56" s="44"/>
    </row>
    <row r="57" spans="1:9" ht="22.5" x14ac:dyDescent="0.15">
      <c r="A57" s="36" t="str">
        <f>IF(B57="","",B57&amp;COUNTIF($B$3:B57,B57))</f>
        <v>202222-K03-71/09</v>
      </c>
      <c r="B57" s="34" t="s">
        <v>545</v>
      </c>
      <c r="C57" s="60" t="s">
        <v>534</v>
      </c>
      <c r="D57" s="60" t="s">
        <v>534</v>
      </c>
      <c r="E57" s="43"/>
      <c r="F57" s="43" t="s">
        <v>442</v>
      </c>
      <c r="G57" s="43" t="s">
        <v>434</v>
      </c>
      <c r="H57" s="52" t="s">
        <v>339</v>
      </c>
      <c r="I57" s="44"/>
    </row>
    <row r="58" spans="1:9" ht="22.5" x14ac:dyDescent="0.15">
      <c r="A58" s="36" t="str">
        <f>IF(B58="","",B58&amp;COUNTIF($B$3:B58,B58))</f>
        <v>202222-K03-71/010</v>
      </c>
      <c r="B58" s="34" t="s">
        <v>545</v>
      </c>
      <c r="C58" s="60" t="s">
        <v>535</v>
      </c>
      <c r="D58" s="60" t="s">
        <v>535</v>
      </c>
      <c r="E58" s="43"/>
      <c r="F58" s="43" t="s">
        <v>443</v>
      </c>
      <c r="G58" s="43" t="s">
        <v>444</v>
      </c>
      <c r="H58" s="52" t="s">
        <v>435</v>
      </c>
      <c r="I58" s="44"/>
    </row>
    <row r="59" spans="1:9" ht="22.5" x14ac:dyDescent="0.15">
      <c r="A59" s="36" t="str">
        <f>IF(B59="","",B59&amp;COUNTIF($B$3:B59,B59))</f>
        <v>202222-K03-71/011</v>
      </c>
      <c r="B59" s="34" t="s">
        <v>545</v>
      </c>
      <c r="C59" s="60" t="s">
        <v>536</v>
      </c>
      <c r="D59" s="60" t="s">
        <v>536</v>
      </c>
      <c r="E59" s="43"/>
      <c r="F59" s="43" t="s">
        <v>445</v>
      </c>
      <c r="G59" s="43" t="s">
        <v>444</v>
      </c>
      <c r="H59" s="52" t="s">
        <v>435</v>
      </c>
      <c r="I59" s="44"/>
    </row>
    <row r="60" spans="1:9" ht="22.5" x14ac:dyDescent="0.15">
      <c r="A60" s="36" t="str">
        <f>IF(B60="","",B60&amp;COUNTIF($B$3:B60,B60))</f>
        <v>202222-K03-71/012</v>
      </c>
      <c r="B60" s="34" t="s">
        <v>545</v>
      </c>
      <c r="C60" s="60" t="s">
        <v>537</v>
      </c>
      <c r="D60" s="60" t="s">
        <v>537</v>
      </c>
      <c r="E60" s="43"/>
      <c r="F60" s="43" t="s">
        <v>388</v>
      </c>
      <c r="G60" s="43" t="s">
        <v>338</v>
      </c>
      <c r="H60" s="52" t="s">
        <v>435</v>
      </c>
      <c r="I60" s="44"/>
    </row>
    <row r="61" spans="1:9" ht="22.5" x14ac:dyDescent="0.15">
      <c r="A61" s="36" t="str">
        <f>IF(B61="","",B61&amp;COUNTIF($B$3:B61,B61))</f>
        <v>202222-K03-71/013</v>
      </c>
      <c r="B61" s="34" t="s">
        <v>545</v>
      </c>
      <c r="C61" s="60" t="s">
        <v>538</v>
      </c>
      <c r="D61" s="60" t="s">
        <v>538</v>
      </c>
      <c r="E61" s="43"/>
      <c r="F61" s="43" t="s">
        <v>391</v>
      </c>
      <c r="G61" s="43" t="s">
        <v>338</v>
      </c>
      <c r="H61" s="52" t="s">
        <v>435</v>
      </c>
      <c r="I61" s="44"/>
    </row>
    <row r="62" spans="1:9" ht="22.5" x14ac:dyDescent="0.15">
      <c r="A62" s="36" t="str">
        <f>IF(B62="","",B62&amp;COUNTIF($B$3:B62,B62))</f>
        <v>202222-K03-71/014</v>
      </c>
      <c r="B62" s="34" t="s">
        <v>545</v>
      </c>
      <c r="C62" s="60" t="s">
        <v>539</v>
      </c>
      <c r="D62" s="60" t="s">
        <v>539</v>
      </c>
      <c r="E62" s="43"/>
      <c r="F62" s="43" t="s">
        <v>394</v>
      </c>
      <c r="G62" s="43" t="s">
        <v>338</v>
      </c>
      <c r="H62" s="52" t="s">
        <v>435</v>
      </c>
      <c r="I62" s="44"/>
    </row>
    <row r="63" spans="1:9" ht="22.5" x14ac:dyDescent="0.15">
      <c r="A63" s="36" t="str">
        <f>IF(B63="","",B63&amp;COUNTIF($B$3:B63,B63))</f>
        <v>202222-K03-71/015</v>
      </c>
      <c r="B63" s="34" t="s">
        <v>545</v>
      </c>
      <c r="C63" s="60" t="s">
        <v>540</v>
      </c>
      <c r="D63" s="60" t="s">
        <v>540</v>
      </c>
      <c r="E63" s="43"/>
      <c r="F63" s="43" t="s">
        <v>397</v>
      </c>
      <c r="G63" s="43" t="s">
        <v>338</v>
      </c>
      <c r="H63" s="52" t="s">
        <v>435</v>
      </c>
      <c r="I63" s="44"/>
    </row>
    <row r="64" spans="1:9" ht="22.5" x14ac:dyDescent="0.15">
      <c r="A64" s="36" t="str">
        <f>IF(B64="","",B64&amp;COUNTIF($B$3:B64,B64))</f>
        <v>202222-K03-71/016</v>
      </c>
      <c r="B64" s="34" t="s">
        <v>545</v>
      </c>
      <c r="C64" s="60" t="s">
        <v>541</v>
      </c>
      <c r="D64" s="60" t="s">
        <v>541</v>
      </c>
      <c r="E64" s="43"/>
      <c r="F64" s="43" t="s">
        <v>400</v>
      </c>
      <c r="G64" s="43" t="s">
        <v>338</v>
      </c>
      <c r="H64" s="52" t="s">
        <v>339</v>
      </c>
      <c r="I64" s="44"/>
    </row>
    <row r="65" spans="1:9" ht="22.5" x14ac:dyDescent="0.15">
      <c r="A65" s="36" t="str">
        <f>IF(B65="","",B65&amp;COUNTIF($B$3:B65,B65))</f>
        <v>202222-K03-71/017</v>
      </c>
      <c r="B65" s="34" t="s">
        <v>545</v>
      </c>
      <c r="C65" s="60" t="s">
        <v>542</v>
      </c>
      <c r="D65" s="60" t="s">
        <v>542</v>
      </c>
      <c r="E65" s="43"/>
      <c r="F65" s="43" t="s">
        <v>381</v>
      </c>
      <c r="G65" s="43" t="s">
        <v>338</v>
      </c>
      <c r="H65" s="52" t="s">
        <v>339</v>
      </c>
      <c r="I65" s="44"/>
    </row>
    <row r="66" spans="1:9" ht="12" x14ac:dyDescent="0.15">
      <c r="A66" s="36" t="str">
        <f>IF(B66="","",B66&amp;COUNTIF($B$3:B66,B66))</f>
        <v>202222-K03-71/018</v>
      </c>
      <c r="B66" s="34" t="s">
        <v>545</v>
      </c>
      <c r="C66" s="60" t="s">
        <v>543</v>
      </c>
      <c r="D66" s="60" t="s">
        <v>543</v>
      </c>
      <c r="E66" s="43"/>
      <c r="F66" s="43"/>
      <c r="G66" s="43"/>
      <c r="H66" s="52"/>
      <c r="I66" s="44"/>
    </row>
    <row r="67" spans="1:9" ht="12" x14ac:dyDescent="0.15">
      <c r="A67" s="36" t="str">
        <f>IF(B67="","",B67&amp;COUNTIF($B$3:B67,B67))</f>
        <v>202222-K03-71/019</v>
      </c>
      <c r="B67" s="34" t="s">
        <v>545</v>
      </c>
      <c r="C67" s="60" t="s">
        <v>544</v>
      </c>
      <c r="D67" s="60" t="s">
        <v>544</v>
      </c>
      <c r="E67" s="43"/>
      <c r="F67" s="43"/>
      <c r="G67" s="43"/>
      <c r="H67" s="52"/>
      <c r="I67" s="44"/>
    </row>
    <row r="68" spans="1:9" x14ac:dyDescent="0.15">
      <c r="A68" s="36" t="str">
        <f>IF(B68="","",B68&amp;COUNTIF($B$3:B68,B68))</f>
        <v>202222-K03-60/01</v>
      </c>
      <c r="B68" s="34" t="s">
        <v>448</v>
      </c>
      <c r="C68" s="38" t="s">
        <v>446</v>
      </c>
      <c r="D68" s="43"/>
      <c r="E68" s="43"/>
      <c r="F68" s="43"/>
      <c r="G68" s="43"/>
      <c r="H68" s="43"/>
      <c r="I68" s="44"/>
    </row>
    <row r="69" spans="1:9" x14ac:dyDescent="0.15">
      <c r="A69" s="36" t="str">
        <f>IF(B69="","",B69&amp;COUNTIF($B$3:B69,B69))</f>
        <v>202222-K03-60/02</v>
      </c>
      <c r="B69" s="34" t="s">
        <v>448</v>
      </c>
      <c r="C69" s="38" t="s">
        <v>447</v>
      </c>
      <c r="D69" s="43"/>
      <c r="E69" s="43"/>
      <c r="F69" s="43"/>
      <c r="G69" s="43"/>
      <c r="H69" s="43"/>
      <c r="I69" s="44"/>
    </row>
    <row r="70" spans="1:9" x14ac:dyDescent="0.15">
      <c r="A70" s="45"/>
      <c r="B70" s="43"/>
      <c r="C70" s="43"/>
      <c r="D70" s="43"/>
      <c r="E70" s="43"/>
      <c r="F70" s="43"/>
      <c r="G70" s="43"/>
      <c r="H70" s="43"/>
      <c r="I70" s="44"/>
    </row>
    <row r="71" spans="1:9" x14ac:dyDescent="0.15">
      <c r="A71" s="45"/>
      <c r="B71" s="43"/>
      <c r="C71" s="43"/>
      <c r="D71" s="43"/>
      <c r="E71" s="43"/>
      <c r="F71" s="43"/>
      <c r="G71" s="43"/>
      <c r="H71" s="43"/>
      <c r="I71" s="44"/>
    </row>
    <row r="72" spans="1:9" x14ac:dyDescent="0.15">
      <c r="A72" s="45"/>
      <c r="B72" s="43"/>
      <c r="C72" s="43"/>
      <c r="D72" s="43"/>
      <c r="E72" s="43"/>
      <c r="F72" s="43"/>
      <c r="G72" s="43"/>
      <c r="H72" s="43"/>
      <c r="I72" s="44"/>
    </row>
    <row r="73" spans="1:9" x14ac:dyDescent="0.15">
      <c r="A73" s="45"/>
      <c r="B73" s="43"/>
      <c r="C73" s="43"/>
      <c r="D73" s="47"/>
      <c r="E73" s="43"/>
      <c r="F73" s="43"/>
      <c r="G73" s="43"/>
      <c r="H73" s="43"/>
      <c r="I73" s="44"/>
    </row>
    <row r="74" spans="1:9" x14ac:dyDescent="0.15">
      <c r="A74" s="45"/>
      <c r="B74" s="43"/>
      <c r="C74" s="43"/>
      <c r="E74" s="43"/>
      <c r="F74" s="43"/>
      <c r="G74" s="43"/>
      <c r="H74" s="43"/>
      <c r="I74" s="44"/>
    </row>
    <row r="75" spans="1:9" x14ac:dyDescent="0.15">
      <c r="A75" s="45"/>
      <c r="B75" s="43"/>
      <c r="C75" s="43"/>
      <c r="E75" s="43"/>
      <c r="F75" s="43"/>
      <c r="G75" s="43"/>
      <c r="H75" s="43"/>
      <c r="I75" s="44"/>
    </row>
    <row r="76" spans="1:9" x14ac:dyDescent="0.15">
      <c r="A76" s="45"/>
      <c r="B76" s="43"/>
      <c r="C76" s="43"/>
      <c r="E76" s="43"/>
      <c r="F76" s="43"/>
      <c r="G76" s="43"/>
      <c r="H76" s="43"/>
      <c r="I76" s="44"/>
    </row>
    <row r="77" spans="1:9" x14ac:dyDescent="0.15">
      <c r="A77" s="45"/>
      <c r="B77" s="43"/>
      <c r="C77" s="43"/>
      <c r="E77" s="43"/>
      <c r="F77" s="43"/>
      <c r="G77" s="43"/>
      <c r="H77" s="43"/>
      <c r="I77" s="44"/>
    </row>
    <row r="78" spans="1:9" x14ac:dyDescent="0.15">
      <c r="A78" s="45"/>
      <c r="B78" s="43"/>
      <c r="C78" s="43"/>
      <c r="E78" s="43"/>
      <c r="F78" s="43"/>
      <c r="G78" s="43"/>
      <c r="H78" s="43"/>
      <c r="I78" s="44"/>
    </row>
    <row r="79" spans="1:9" x14ac:dyDescent="0.15">
      <c r="A79" s="45"/>
      <c r="B79" s="43"/>
      <c r="C79" s="43"/>
      <c r="E79" s="43"/>
      <c r="F79" s="43"/>
      <c r="G79" s="43"/>
      <c r="H79" s="43"/>
      <c r="I79" s="44"/>
    </row>
    <row r="80" spans="1:9" x14ac:dyDescent="0.15">
      <c r="A80" s="45"/>
      <c r="B80" s="43"/>
      <c r="C80" s="43"/>
      <c r="E80" s="43"/>
      <c r="F80" s="43"/>
      <c r="G80" s="43"/>
      <c r="H80" s="43"/>
      <c r="I80" s="44"/>
    </row>
    <row r="81" spans="1:9" x14ac:dyDescent="0.15">
      <c r="A81" s="45"/>
      <c r="B81" s="43"/>
      <c r="C81" s="43"/>
      <c r="E81" s="43"/>
      <c r="F81" s="43"/>
      <c r="G81" s="43"/>
      <c r="H81" s="43"/>
      <c r="I81" s="44"/>
    </row>
    <row r="82" spans="1:9" x14ac:dyDescent="0.15">
      <c r="A82" s="45"/>
      <c r="B82" s="43"/>
      <c r="C82" s="43"/>
      <c r="E82" s="43"/>
      <c r="F82" s="43"/>
      <c r="G82" s="43"/>
      <c r="H82" s="43"/>
      <c r="I82" s="44"/>
    </row>
    <row r="83" spans="1:9" x14ac:dyDescent="0.15">
      <c r="A83" s="45"/>
      <c r="B83" s="43"/>
      <c r="C83" s="43"/>
      <c r="E83" s="43"/>
      <c r="F83" s="43"/>
      <c r="G83" s="43"/>
      <c r="H83" s="43"/>
      <c r="I83" s="44"/>
    </row>
    <row r="84" spans="1:9" x14ac:dyDescent="0.15">
      <c r="A84" s="45"/>
      <c r="B84" s="43"/>
      <c r="C84" s="43"/>
      <c r="E84" s="43"/>
      <c r="F84" s="43"/>
      <c r="G84" s="43"/>
      <c r="H84" s="43"/>
      <c r="I84" s="44"/>
    </row>
    <row r="85" spans="1:9" x14ac:dyDescent="0.15">
      <c r="A85" s="45"/>
      <c r="B85" s="43"/>
      <c r="C85" s="43"/>
      <c r="E85" s="43"/>
      <c r="F85" s="43"/>
      <c r="G85" s="43"/>
      <c r="H85" s="43"/>
      <c r="I85" s="44"/>
    </row>
    <row r="86" spans="1:9" x14ac:dyDescent="0.15">
      <c r="A86" s="45"/>
      <c r="B86" s="43"/>
      <c r="C86" s="43"/>
      <c r="E86" s="43"/>
      <c r="F86" s="43"/>
      <c r="G86" s="43"/>
      <c r="H86" s="43"/>
      <c r="I86" s="44"/>
    </row>
    <row r="87" spans="1:9" x14ac:dyDescent="0.15">
      <c r="A87" s="45"/>
      <c r="B87" s="43"/>
      <c r="C87" s="43"/>
      <c r="E87" s="43"/>
      <c r="F87" s="43"/>
      <c r="G87" s="43"/>
      <c r="H87" s="43"/>
      <c r="I87" s="44"/>
    </row>
    <row r="88" spans="1:9" x14ac:dyDescent="0.15">
      <c r="A88" s="45"/>
      <c r="B88" s="43"/>
      <c r="C88" s="43"/>
      <c r="E88" s="43"/>
      <c r="F88" s="43"/>
      <c r="G88" s="43"/>
      <c r="H88" s="43"/>
      <c r="I88" s="44"/>
    </row>
    <row r="89" spans="1:9" x14ac:dyDescent="0.15">
      <c r="A89" s="45"/>
      <c r="B89" s="43"/>
      <c r="C89" s="43"/>
      <c r="E89" s="43"/>
      <c r="F89" s="43"/>
      <c r="G89" s="43"/>
      <c r="H89" s="43"/>
      <c r="I89" s="44"/>
    </row>
    <row r="90" spans="1:9" x14ac:dyDescent="0.15">
      <c r="A90" s="45"/>
      <c r="B90" s="43"/>
      <c r="C90" s="43"/>
      <c r="E90" s="43"/>
      <c r="F90" s="43"/>
      <c r="G90" s="43"/>
      <c r="H90" s="43"/>
      <c r="I90" s="44"/>
    </row>
    <row r="91" spans="1:9" x14ac:dyDescent="0.15">
      <c r="A91" s="45"/>
      <c r="B91" s="43"/>
      <c r="C91" s="43"/>
      <c r="E91" s="43"/>
      <c r="F91" s="43"/>
      <c r="G91" s="43"/>
      <c r="H91" s="43"/>
      <c r="I91" s="44"/>
    </row>
    <row r="92" spans="1:9" x14ac:dyDescent="0.15">
      <c r="A92" s="45"/>
      <c r="B92" s="43"/>
      <c r="C92" s="43"/>
      <c r="E92" s="43"/>
      <c r="F92" s="43"/>
      <c r="G92" s="43"/>
      <c r="H92" s="43"/>
      <c r="I92" s="44"/>
    </row>
    <row r="93" spans="1:9" x14ac:dyDescent="0.15">
      <c r="A93" s="45"/>
      <c r="B93" s="43"/>
      <c r="C93" s="43"/>
      <c r="E93" s="43"/>
      <c r="F93" s="43"/>
      <c r="G93" s="43"/>
      <c r="H93" s="43"/>
      <c r="I93" s="44"/>
    </row>
    <row r="94" spans="1:9" x14ac:dyDescent="0.15">
      <c r="A94" s="45"/>
      <c r="B94" s="43"/>
      <c r="C94" s="43"/>
      <c r="E94" s="43"/>
      <c r="F94" s="43"/>
      <c r="G94" s="43"/>
      <c r="H94" s="43"/>
      <c r="I94" s="44"/>
    </row>
    <row r="95" spans="1:9" x14ac:dyDescent="0.15">
      <c r="A95" s="45"/>
      <c r="B95" s="43"/>
      <c r="C95" s="43"/>
      <c r="E95" s="43"/>
      <c r="F95" s="43"/>
      <c r="G95" s="43"/>
      <c r="H95" s="43"/>
      <c r="I95" s="44"/>
    </row>
    <row r="96" spans="1:9" x14ac:dyDescent="0.15">
      <c r="A96" s="45"/>
      <c r="B96" s="43"/>
      <c r="C96" s="43"/>
      <c r="E96" s="43"/>
      <c r="F96" s="43"/>
      <c r="G96" s="43"/>
      <c r="H96" s="43"/>
      <c r="I96" s="44"/>
    </row>
    <row r="97" spans="1:9" x14ac:dyDescent="0.15">
      <c r="A97" s="45"/>
      <c r="B97" s="43"/>
      <c r="C97" s="43"/>
      <c r="E97" s="43"/>
      <c r="F97" s="43"/>
      <c r="G97" s="43"/>
      <c r="H97" s="43"/>
      <c r="I97" s="44"/>
    </row>
    <row r="98" spans="1:9" x14ac:dyDescent="0.15">
      <c r="A98" s="45"/>
      <c r="B98" s="43"/>
      <c r="C98" s="43"/>
      <c r="E98" s="43"/>
      <c r="F98" s="43"/>
      <c r="G98" s="43"/>
      <c r="H98" s="43"/>
      <c r="I98" s="44"/>
    </row>
    <row r="99" spans="1:9" x14ac:dyDescent="0.15">
      <c r="A99" s="45"/>
      <c r="B99" s="43"/>
      <c r="C99" s="43"/>
      <c r="E99" s="43"/>
      <c r="F99" s="43"/>
      <c r="G99" s="43"/>
      <c r="H99" s="43"/>
      <c r="I99" s="44"/>
    </row>
    <row r="100" spans="1:9" x14ac:dyDescent="0.15">
      <c r="A100" s="45"/>
      <c r="B100" s="43"/>
      <c r="C100" s="43"/>
      <c r="E100" s="43"/>
      <c r="F100" s="43"/>
      <c r="G100" s="43"/>
      <c r="H100" s="43"/>
      <c r="I100" s="44"/>
    </row>
    <row r="101" spans="1:9" x14ac:dyDescent="0.15">
      <c r="A101" s="45"/>
      <c r="B101" s="43"/>
      <c r="C101" s="43"/>
      <c r="E101" s="43"/>
      <c r="F101" s="43"/>
      <c r="G101" s="43"/>
      <c r="H101" s="43"/>
      <c r="I101" s="44"/>
    </row>
    <row r="102" spans="1:9" x14ac:dyDescent="0.15">
      <c r="A102" s="45"/>
      <c r="B102" s="43"/>
      <c r="C102" s="43"/>
      <c r="E102" s="43"/>
      <c r="F102" s="43"/>
      <c r="G102" s="43"/>
      <c r="H102" s="43"/>
      <c r="I102" s="44"/>
    </row>
    <row r="103" spans="1:9" x14ac:dyDescent="0.15">
      <c r="A103" s="45"/>
      <c r="B103" s="43"/>
      <c r="C103" s="43"/>
      <c r="E103" s="43"/>
      <c r="F103" s="43"/>
      <c r="G103" s="43"/>
      <c r="H103" s="43"/>
      <c r="I103" s="44"/>
    </row>
    <row r="104" spans="1:9" x14ac:dyDescent="0.15">
      <c r="A104" s="45"/>
      <c r="B104" s="43"/>
      <c r="C104" s="43"/>
      <c r="E104" s="43"/>
      <c r="F104" s="43"/>
      <c r="G104" s="43"/>
      <c r="H104" s="43"/>
      <c r="I104" s="44"/>
    </row>
    <row r="105" spans="1:9" x14ac:dyDescent="0.15">
      <c r="A105" s="45"/>
      <c r="B105" s="43"/>
      <c r="C105" s="43"/>
      <c r="E105" s="43"/>
      <c r="F105" s="43"/>
      <c r="G105" s="43"/>
      <c r="H105" s="43"/>
      <c r="I105" s="44"/>
    </row>
    <row r="106" spans="1:9" x14ac:dyDescent="0.15">
      <c r="A106" s="45"/>
      <c r="B106" s="43"/>
      <c r="C106" s="43"/>
      <c r="E106" s="43"/>
      <c r="F106" s="43"/>
      <c r="G106" s="43"/>
      <c r="H106" s="43"/>
      <c r="I106" s="44"/>
    </row>
    <row r="107" spans="1:9" x14ac:dyDescent="0.15">
      <c r="A107" s="45"/>
      <c r="B107" s="43"/>
      <c r="C107" s="43"/>
      <c r="E107" s="43"/>
      <c r="F107" s="43"/>
      <c r="G107" s="43"/>
      <c r="H107" s="43"/>
      <c r="I107" s="44"/>
    </row>
    <row r="108" spans="1:9" x14ac:dyDescent="0.15">
      <c r="A108" s="45"/>
      <c r="B108" s="43"/>
      <c r="C108" s="43"/>
      <c r="E108" s="43"/>
      <c r="F108" s="43"/>
      <c r="G108" s="43"/>
      <c r="H108" s="43"/>
      <c r="I108" s="44"/>
    </row>
    <row r="109" spans="1:9" x14ac:dyDescent="0.15">
      <c r="A109" s="46"/>
      <c r="B109" s="47"/>
      <c r="C109" s="47"/>
      <c r="E109" s="47"/>
      <c r="F109" s="47"/>
      <c r="G109" s="47"/>
      <c r="H109" s="47"/>
      <c r="I109" s="48"/>
    </row>
  </sheetData>
  <mergeCells count="2">
    <mergeCell ref="B1:I1"/>
    <mergeCell ref="O1:Q1"/>
  </mergeCells>
  <phoneticPr fontId="1" type="noConversion"/>
  <pageMargins left="0.7" right="0.7" top="0.75" bottom="0.75" header="0.3" footer="0.3"/>
  <pageSetup paperSize="9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T44"/>
  <sheetViews>
    <sheetView showGridLines="0" tabSelected="1" view="pageBreakPreview" topLeftCell="A31" zoomScale="115" zoomScaleNormal="160" zoomScaleSheetLayoutView="115" workbookViewId="0">
      <selection activeCell="U41" sqref="U41:AA41"/>
    </sheetView>
  </sheetViews>
  <sheetFormatPr defaultColWidth="3.33203125" defaultRowHeight="14.1" customHeight="1" x14ac:dyDescent="0.15"/>
  <cols>
    <col min="1" max="34" width="3.33203125" customWidth="1"/>
    <col min="35" max="35" width="5" bestFit="1" customWidth="1"/>
    <col min="37" max="38" width="6" bestFit="1" customWidth="1"/>
    <col min="39" max="46" width="5" bestFit="1" customWidth="1"/>
  </cols>
  <sheetData>
    <row r="1" spans="2:46" ht="24.95" customHeight="1" x14ac:dyDescent="0.15">
      <c r="B1" s="96" t="s">
        <v>72</v>
      </c>
      <c r="C1" s="97"/>
      <c r="D1" s="97"/>
      <c r="E1" s="97"/>
      <c r="F1" s="97"/>
      <c r="G1" s="97"/>
      <c r="H1" s="97"/>
      <c r="I1" s="97"/>
      <c r="J1" s="98"/>
      <c r="K1" s="224" t="s">
        <v>71</v>
      </c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6"/>
      <c r="W1" s="227" t="s">
        <v>568</v>
      </c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9"/>
      <c r="AK1">
        <v>1200</v>
      </c>
      <c r="AL1">
        <v>1000</v>
      </c>
      <c r="AM1">
        <v>800</v>
      </c>
      <c r="AN1">
        <v>600</v>
      </c>
      <c r="AO1">
        <v>500</v>
      </c>
      <c r="AP1">
        <v>400</v>
      </c>
      <c r="AQ1">
        <v>300</v>
      </c>
      <c r="AR1">
        <v>200</v>
      </c>
      <c r="AS1">
        <v>150</v>
      </c>
      <c r="AT1">
        <v>100</v>
      </c>
    </row>
    <row r="2" spans="2:46" ht="20.100000000000001" customHeight="1" x14ac:dyDescent="0.15">
      <c r="B2" s="99"/>
      <c r="C2" s="100"/>
      <c r="D2" s="100"/>
      <c r="E2" s="100"/>
      <c r="F2" s="100"/>
      <c r="G2" s="100"/>
      <c r="H2" s="100"/>
      <c r="I2" s="100"/>
      <c r="J2" s="101"/>
      <c r="K2" s="49" t="s">
        <v>22</v>
      </c>
      <c r="L2" s="49"/>
      <c r="M2" s="49"/>
      <c r="N2" s="49"/>
      <c r="O2" s="49"/>
      <c r="P2" s="49"/>
      <c r="Q2" s="49"/>
      <c r="R2" s="49"/>
      <c r="S2" s="49"/>
      <c r="T2" s="49"/>
      <c r="U2" s="49"/>
      <c r="V2" s="21"/>
      <c r="W2" s="230" t="s">
        <v>569</v>
      </c>
      <c r="X2" s="231"/>
      <c r="Y2" s="232"/>
      <c r="Z2" s="233" t="s">
        <v>571</v>
      </c>
      <c r="AA2" s="234"/>
      <c r="AB2" s="235"/>
      <c r="AC2" s="236" t="s">
        <v>3</v>
      </c>
      <c r="AD2" s="231"/>
      <c r="AE2" s="232"/>
      <c r="AF2" s="233" t="s">
        <v>570</v>
      </c>
      <c r="AG2" s="237"/>
      <c r="AH2" s="238"/>
    </row>
    <row r="3" spans="2:46" ht="20.100000000000001" customHeight="1" x14ac:dyDescent="0.15">
      <c r="B3" s="99"/>
      <c r="C3" s="100"/>
      <c r="D3" s="100"/>
      <c r="E3" s="100"/>
      <c r="F3" s="100"/>
      <c r="G3" s="100"/>
      <c r="H3" s="100"/>
      <c r="I3" s="100"/>
      <c r="J3" s="101"/>
      <c r="K3" s="165" t="s">
        <v>23</v>
      </c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7"/>
      <c r="W3" s="239" t="s">
        <v>551</v>
      </c>
      <c r="X3" s="240"/>
      <c r="Y3" s="240"/>
      <c r="Z3" s="241" t="s">
        <v>572</v>
      </c>
      <c r="AA3" s="241"/>
      <c r="AB3" s="241"/>
      <c r="AC3" s="241"/>
      <c r="AD3" s="241"/>
      <c r="AE3" s="241"/>
      <c r="AF3" s="241"/>
      <c r="AG3" s="241"/>
      <c r="AH3" s="116"/>
    </row>
    <row r="4" spans="2:46" ht="20.100000000000001" customHeight="1" thickBot="1" x14ac:dyDescent="0.2">
      <c r="B4" s="102"/>
      <c r="C4" s="103"/>
      <c r="D4" s="103"/>
      <c r="E4" s="103"/>
      <c r="F4" s="103"/>
      <c r="G4" s="103"/>
      <c r="H4" s="103"/>
      <c r="I4" s="103"/>
      <c r="J4" s="104"/>
      <c r="K4" s="86" t="s">
        <v>5</v>
      </c>
      <c r="L4" s="87"/>
      <c r="M4" s="88"/>
      <c r="N4" s="118"/>
      <c r="O4" s="119"/>
      <c r="P4" s="119"/>
      <c r="Q4" s="119"/>
      <c r="R4" s="119"/>
      <c r="S4" s="119"/>
      <c r="T4" s="119"/>
      <c r="U4" s="119"/>
      <c r="V4" s="120"/>
      <c r="W4" s="117" t="s">
        <v>4</v>
      </c>
      <c r="X4" s="114"/>
      <c r="Y4" s="115"/>
      <c r="Z4" s="217" t="s">
        <v>552</v>
      </c>
      <c r="AA4" s="218"/>
      <c r="AB4" s="219"/>
      <c r="AC4" s="92" t="s">
        <v>578</v>
      </c>
      <c r="AD4" s="92"/>
      <c r="AE4" s="92"/>
      <c r="AF4" s="93"/>
      <c r="AG4" s="93"/>
      <c r="AH4" s="94"/>
    </row>
    <row r="5" spans="2:46" s="8" customFormat="1" ht="18" customHeight="1" x14ac:dyDescent="0.2">
      <c r="B5" s="11" t="s">
        <v>51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3"/>
      <c r="N5" s="220" t="s">
        <v>553</v>
      </c>
      <c r="O5" s="221"/>
      <c r="P5" s="221"/>
      <c r="Q5" s="221"/>
      <c r="R5" s="221"/>
      <c r="S5" s="221"/>
      <c r="T5" s="222"/>
      <c r="U5" s="220" t="s">
        <v>562</v>
      </c>
      <c r="V5" s="221"/>
      <c r="W5" s="221"/>
      <c r="X5" s="221"/>
      <c r="Y5" s="221"/>
      <c r="Z5" s="221"/>
      <c r="AA5" s="222"/>
      <c r="AB5" s="220"/>
      <c r="AC5" s="221"/>
      <c r="AD5" s="221"/>
      <c r="AE5" s="221"/>
      <c r="AF5" s="221"/>
      <c r="AG5" s="221"/>
      <c r="AH5" s="223"/>
    </row>
    <row r="6" spans="2:46" s="8" customFormat="1" ht="15" customHeight="1" x14ac:dyDescent="0.15">
      <c r="B6" s="200" t="s">
        <v>73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2"/>
      <c r="N6" s="206" t="s">
        <v>554</v>
      </c>
      <c r="O6" s="207"/>
      <c r="P6" s="207"/>
      <c r="Q6" s="207"/>
      <c r="R6" s="207"/>
      <c r="S6" s="207"/>
      <c r="T6" s="208"/>
      <c r="U6" s="206" t="s">
        <v>563</v>
      </c>
      <c r="V6" s="207"/>
      <c r="W6" s="207"/>
      <c r="X6" s="207"/>
      <c r="Y6" s="207"/>
      <c r="Z6" s="207"/>
      <c r="AA6" s="208"/>
      <c r="AB6" s="206"/>
      <c r="AC6" s="207"/>
      <c r="AD6" s="207"/>
      <c r="AE6" s="207"/>
      <c r="AF6" s="207"/>
      <c r="AG6" s="207"/>
      <c r="AH6" s="212"/>
    </row>
    <row r="7" spans="2:46" s="8" customFormat="1" ht="15" customHeight="1" x14ac:dyDescent="0.15">
      <c r="B7" s="203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5"/>
      <c r="N7" s="209"/>
      <c r="O7" s="210"/>
      <c r="P7" s="210"/>
      <c r="Q7" s="210"/>
      <c r="R7" s="210"/>
      <c r="S7" s="210"/>
      <c r="T7" s="211"/>
      <c r="U7" s="209"/>
      <c r="V7" s="210"/>
      <c r="W7" s="210"/>
      <c r="X7" s="210"/>
      <c r="Y7" s="210"/>
      <c r="Z7" s="210"/>
      <c r="AA7" s="211"/>
      <c r="AB7" s="209"/>
      <c r="AC7" s="210"/>
      <c r="AD7" s="210"/>
      <c r="AE7" s="210"/>
      <c r="AF7" s="210"/>
      <c r="AG7" s="210"/>
      <c r="AH7" s="213"/>
    </row>
    <row r="8" spans="2:46" s="8" customFormat="1" ht="17.100000000000001" customHeight="1" x14ac:dyDescent="0.2">
      <c r="B8" s="11" t="s">
        <v>9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3"/>
      <c r="N8" s="193" t="s">
        <v>555</v>
      </c>
      <c r="O8" s="214"/>
      <c r="P8" s="214"/>
      <c r="Q8" s="214"/>
      <c r="R8" s="214"/>
      <c r="S8" s="214"/>
      <c r="T8" s="215"/>
      <c r="U8" s="193" t="s">
        <v>555</v>
      </c>
      <c r="V8" s="214"/>
      <c r="W8" s="214"/>
      <c r="X8" s="214"/>
      <c r="Y8" s="214"/>
      <c r="Z8" s="214"/>
      <c r="AA8" s="215"/>
      <c r="AB8" s="193"/>
      <c r="AC8" s="214"/>
      <c r="AD8" s="214"/>
      <c r="AE8" s="214"/>
      <c r="AF8" s="214"/>
      <c r="AG8" s="214"/>
      <c r="AH8" s="216"/>
    </row>
    <row r="9" spans="2:46" s="8" customFormat="1" ht="17.100000000000001" customHeight="1" x14ac:dyDescent="0.2">
      <c r="B9" s="11" t="s">
        <v>24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3"/>
      <c r="N9" s="193" t="s">
        <v>556</v>
      </c>
      <c r="O9" s="197"/>
      <c r="P9" s="197"/>
      <c r="Q9" s="197"/>
      <c r="R9" s="197"/>
      <c r="S9" s="197"/>
      <c r="T9" s="198"/>
      <c r="U9" s="193" t="s">
        <v>567</v>
      </c>
      <c r="V9" s="197"/>
      <c r="W9" s="197"/>
      <c r="X9" s="197"/>
      <c r="Y9" s="197"/>
      <c r="Z9" s="197"/>
      <c r="AA9" s="198"/>
      <c r="AB9" s="193"/>
      <c r="AC9" s="197"/>
      <c r="AD9" s="197"/>
      <c r="AE9" s="197"/>
      <c r="AF9" s="197"/>
      <c r="AG9" s="197"/>
      <c r="AH9" s="199"/>
    </row>
    <row r="10" spans="2:46" s="8" customFormat="1" ht="17.100000000000001" customHeight="1" x14ac:dyDescent="0.15">
      <c r="B10" s="14" t="s">
        <v>10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10"/>
    </row>
    <row r="11" spans="2:46" s="8" customFormat="1" ht="17.100000000000001" customHeight="1" x14ac:dyDescent="0.15">
      <c r="B11" s="136" t="s">
        <v>91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8"/>
      <c r="N11" s="157" t="s">
        <v>557</v>
      </c>
      <c r="O11" s="158"/>
      <c r="P11" s="158"/>
      <c r="Q11" s="158"/>
      <c r="R11" s="158"/>
      <c r="S11" s="158"/>
      <c r="T11" s="160"/>
      <c r="U11" s="157" t="s">
        <v>557</v>
      </c>
      <c r="V11" s="158"/>
      <c r="W11" s="158"/>
      <c r="X11" s="158"/>
      <c r="Y11" s="158"/>
      <c r="Z11" s="158"/>
      <c r="AA11" s="160"/>
      <c r="AB11" s="157"/>
      <c r="AC11" s="158"/>
      <c r="AD11" s="158"/>
      <c r="AE11" s="158"/>
      <c r="AF11" s="158"/>
      <c r="AG11" s="158"/>
      <c r="AH11" s="159"/>
    </row>
    <row r="12" spans="2:46" s="8" customFormat="1" ht="17.100000000000001" customHeight="1" x14ac:dyDescent="0.2">
      <c r="B12" s="11" t="s">
        <v>25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3"/>
      <c r="N12" s="157" t="s">
        <v>558</v>
      </c>
      <c r="O12" s="158"/>
      <c r="P12" s="158"/>
      <c r="Q12" s="158"/>
      <c r="R12" s="158"/>
      <c r="S12" s="158"/>
      <c r="T12" s="160"/>
      <c r="U12" s="157" t="s">
        <v>561</v>
      </c>
      <c r="V12" s="158"/>
      <c r="W12" s="158"/>
      <c r="X12" s="158"/>
      <c r="Y12" s="158"/>
      <c r="Z12" s="158"/>
      <c r="AA12" s="160"/>
      <c r="AB12" s="154"/>
      <c r="AC12" s="158"/>
      <c r="AD12" s="158"/>
      <c r="AE12" s="158"/>
      <c r="AF12" s="158"/>
      <c r="AG12" s="158"/>
      <c r="AH12" s="159"/>
    </row>
    <row r="13" spans="2:46" s="8" customFormat="1" ht="17.100000000000001" customHeight="1" x14ac:dyDescent="0.2">
      <c r="B13" s="11" t="s">
        <v>26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3"/>
      <c r="N13" s="154" t="s">
        <v>559</v>
      </c>
      <c r="O13" s="158"/>
      <c r="P13" s="158"/>
      <c r="Q13" s="158"/>
      <c r="R13" s="158"/>
      <c r="S13" s="158"/>
      <c r="T13" s="160"/>
      <c r="U13" s="154" t="s">
        <v>560</v>
      </c>
      <c r="V13" s="158"/>
      <c r="W13" s="158"/>
      <c r="X13" s="158"/>
      <c r="Y13" s="158"/>
      <c r="Z13" s="158"/>
      <c r="AA13" s="160"/>
      <c r="AB13" s="154"/>
      <c r="AC13" s="158"/>
      <c r="AD13" s="158"/>
      <c r="AE13" s="158"/>
      <c r="AF13" s="158"/>
      <c r="AG13" s="158"/>
      <c r="AH13" s="159"/>
    </row>
    <row r="14" spans="2:46" s="8" customFormat="1" ht="17.100000000000001" customHeight="1" x14ac:dyDescent="0.15">
      <c r="B14" s="14" t="s">
        <v>27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0"/>
    </row>
    <row r="15" spans="2:46" s="8" customFormat="1" ht="17.100000000000001" customHeight="1" x14ac:dyDescent="0.2">
      <c r="B15" s="11" t="s">
        <v>11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3"/>
      <c r="N15" s="154"/>
      <c r="O15" s="158"/>
      <c r="P15" s="158"/>
      <c r="Q15" s="158"/>
      <c r="R15" s="158"/>
      <c r="S15" s="158"/>
      <c r="T15" s="160"/>
      <c r="U15" s="154"/>
      <c r="V15" s="158"/>
      <c r="W15" s="158"/>
      <c r="X15" s="158"/>
      <c r="Y15" s="158"/>
      <c r="Z15" s="158"/>
      <c r="AA15" s="160"/>
      <c r="AB15" s="154"/>
      <c r="AC15" s="158"/>
      <c r="AD15" s="158"/>
      <c r="AE15" s="158"/>
      <c r="AF15" s="158"/>
      <c r="AG15" s="158"/>
      <c r="AH15" s="159"/>
    </row>
    <row r="16" spans="2:46" s="8" customFormat="1" ht="17.100000000000001" customHeight="1" x14ac:dyDescent="0.2">
      <c r="B16" s="11" t="s">
        <v>201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3"/>
      <c r="N16" s="193" t="str">
        <f>IF(N13="","","0~"&amp;INDEX($AK$1:$AT$1,MATCH(N13*1.5,$AK$1:$AT$1,-1))&amp;"℃")</f>
        <v>0~100℃</v>
      </c>
      <c r="O16" s="194"/>
      <c r="P16" s="194"/>
      <c r="Q16" s="194"/>
      <c r="R16" s="194"/>
      <c r="S16" s="194"/>
      <c r="T16" s="195"/>
      <c r="U16" s="193" t="str">
        <f>IF(U13="","","0~"&amp;INDEX($AK$1:$AT$1,MATCH(U13*1.5,$AK$1:$AT$1,-1))&amp;"℃")</f>
        <v>0~100℃</v>
      </c>
      <c r="V16" s="194"/>
      <c r="W16" s="194"/>
      <c r="X16" s="194"/>
      <c r="Y16" s="194"/>
      <c r="Z16" s="194"/>
      <c r="AA16" s="195"/>
      <c r="AB16" s="193"/>
      <c r="AC16" s="194"/>
      <c r="AD16" s="194"/>
      <c r="AE16" s="194"/>
      <c r="AF16" s="194"/>
      <c r="AG16" s="194"/>
      <c r="AH16" s="196"/>
    </row>
    <row r="17" spans="1:35" s="8" customFormat="1" ht="17.100000000000001" customHeight="1" x14ac:dyDescent="0.15">
      <c r="B17" s="11" t="s">
        <v>28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3"/>
      <c r="N17" s="157" t="s">
        <v>136</v>
      </c>
      <c r="O17" s="158"/>
      <c r="P17" s="158"/>
      <c r="Q17" s="158"/>
      <c r="R17" s="158"/>
      <c r="S17" s="158"/>
      <c r="T17" s="160"/>
      <c r="U17" s="157" t="s">
        <v>136</v>
      </c>
      <c r="V17" s="158"/>
      <c r="W17" s="158"/>
      <c r="X17" s="158"/>
      <c r="Y17" s="158"/>
      <c r="Z17" s="158"/>
      <c r="AA17" s="160"/>
      <c r="AB17" s="157"/>
      <c r="AC17" s="158"/>
      <c r="AD17" s="158"/>
      <c r="AE17" s="158"/>
      <c r="AF17" s="158"/>
      <c r="AG17" s="158"/>
      <c r="AH17" s="159"/>
    </row>
    <row r="18" spans="1:35" s="8" customFormat="1" ht="17.100000000000001" customHeight="1" x14ac:dyDescent="0.2">
      <c r="B18" s="11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3"/>
      <c r="N18" s="154" t="s">
        <v>30</v>
      </c>
      <c r="O18" s="158"/>
      <c r="P18" s="158"/>
      <c r="Q18" s="158"/>
      <c r="R18" s="158"/>
      <c r="S18" s="158"/>
      <c r="T18" s="160"/>
      <c r="U18" s="154" t="s">
        <v>30</v>
      </c>
      <c r="V18" s="158"/>
      <c r="W18" s="158"/>
      <c r="X18" s="158"/>
      <c r="Y18" s="158"/>
      <c r="Z18" s="158"/>
      <c r="AA18" s="160"/>
      <c r="AB18" s="154"/>
      <c r="AC18" s="158"/>
      <c r="AD18" s="158"/>
      <c r="AE18" s="158"/>
      <c r="AF18" s="158"/>
      <c r="AG18" s="158"/>
      <c r="AH18" s="159"/>
    </row>
    <row r="19" spans="1:35" s="8" customFormat="1" ht="17.100000000000001" customHeight="1" x14ac:dyDescent="0.2">
      <c r="B19" s="11" t="s">
        <v>12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3"/>
      <c r="N19" s="154" t="s">
        <v>203</v>
      </c>
      <c r="O19" s="158"/>
      <c r="P19" s="158"/>
      <c r="Q19" s="158"/>
      <c r="R19" s="158"/>
      <c r="S19" s="158"/>
      <c r="T19" s="160"/>
      <c r="U19" s="154" t="s">
        <v>203</v>
      </c>
      <c r="V19" s="158"/>
      <c r="W19" s="158"/>
      <c r="X19" s="158"/>
      <c r="Y19" s="158"/>
      <c r="Z19" s="158"/>
      <c r="AA19" s="160"/>
      <c r="AB19" s="154"/>
      <c r="AC19" s="158"/>
      <c r="AD19" s="158"/>
      <c r="AE19" s="158"/>
      <c r="AF19" s="158"/>
      <c r="AG19" s="158"/>
      <c r="AH19" s="159"/>
    </row>
    <row r="20" spans="1:35" s="8" customFormat="1" ht="17.100000000000001" customHeight="1" x14ac:dyDescent="0.2">
      <c r="B20" s="11" t="s">
        <v>13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3"/>
      <c r="N20" s="154" t="s">
        <v>546</v>
      </c>
      <c r="O20" s="158"/>
      <c r="P20" s="158"/>
      <c r="Q20" s="158"/>
      <c r="R20" s="158"/>
      <c r="S20" s="158"/>
      <c r="T20" s="160"/>
      <c r="U20" s="154" t="s">
        <v>547</v>
      </c>
      <c r="V20" s="158"/>
      <c r="W20" s="158"/>
      <c r="X20" s="158"/>
      <c r="Y20" s="158"/>
      <c r="Z20" s="158"/>
      <c r="AA20" s="160"/>
      <c r="AB20" s="154"/>
      <c r="AC20" s="158"/>
      <c r="AD20" s="158"/>
      <c r="AE20" s="158"/>
      <c r="AF20" s="158"/>
      <c r="AG20" s="158"/>
      <c r="AH20" s="159"/>
    </row>
    <row r="21" spans="1:35" s="8" customFormat="1" ht="17.100000000000001" customHeight="1" x14ac:dyDescent="0.2">
      <c r="B21" s="11" t="s">
        <v>14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3"/>
      <c r="N21" s="192" t="s">
        <v>548</v>
      </c>
      <c r="O21" s="189"/>
      <c r="P21" s="189"/>
      <c r="Q21" s="189"/>
      <c r="R21" s="189"/>
      <c r="S21" s="189"/>
      <c r="T21" s="190"/>
      <c r="U21" s="192" t="s">
        <v>548</v>
      </c>
      <c r="V21" s="189"/>
      <c r="W21" s="189"/>
      <c r="X21" s="189"/>
      <c r="Y21" s="189"/>
      <c r="Z21" s="189"/>
      <c r="AA21" s="190"/>
      <c r="AB21" s="192"/>
      <c r="AC21" s="189"/>
      <c r="AD21" s="189"/>
      <c r="AE21" s="189"/>
      <c r="AF21" s="189"/>
      <c r="AG21" s="189"/>
      <c r="AH21" s="191"/>
    </row>
    <row r="22" spans="1:35" s="8" customFormat="1" ht="17.100000000000001" customHeight="1" x14ac:dyDescent="0.15">
      <c r="B22" s="11" t="s">
        <v>32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3"/>
      <c r="N22" s="158" t="s">
        <v>137</v>
      </c>
      <c r="O22" s="158"/>
      <c r="P22" s="158"/>
      <c r="Q22" s="158"/>
      <c r="R22" s="158"/>
      <c r="S22" s="158"/>
      <c r="T22" s="160"/>
      <c r="U22" s="158" t="s">
        <v>137</v>
      </c>
      <c r="V22" s="158"/>
      <c r="W22" s="158"/>
      <c r="X22" s="158"/>
      <c r="Y22" s="158"/>
      <c r="Z22" s="158"/>
      <c r="AA22" s="160"/>
      <c r="AB22" s="158"/>
      <c r="AC22" s="158"/>
      <c r="AD22" s="158"/>
      <c r="AE22" s="158"/>
      <c r="AF22" s="158"/>
      <c r="AG22" s="158"/>
      <c r="AH22" s="159"/>
    </row>
    <row r="23" spans="1:35" s="8" customFormat="1" ht="17.100000000000001" customHeight="1" x14ac:dyDescent="0.2">
      <c r="B23" s="11" t="s">
        <v>15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3"/>
      <c r="N23" s="154" t="s">
        <v>581</v>
      </c>
      <c r="O23" s="158"/>
      <c r="P23" s="158"/>
      <c r="Q23" s="158"/>
      <c r="R23" s="158"/>
      <c r="S23" s="158"/>
      <c r="T23" s="160"/>
      <c r="U23" s="154" t="s">
        <v>580</v>
      </c>
      <c r="V23" s="158"/>
      <c r="W23" s="158"/>
      <c r="X23" s="158"/>
      <c r="Y23" s="158"/>
      <c r="Z23" s="158"/>
      <c r="AA23" s="160"/>
      <c r="AB23" s="154"/>
      <c r="AC23" s="158"/>
      <c r="AD23" s="158"/>
      <c r="AE23" s="158"/>
      <c r="AF23" s="158"/>
      <c r="AG23" s="158"/>
      <c r="AH23" s="159"/>
    </row>
    <row r="24" spans="1:35" s="8" customFormat="1" ht="17.100000000000001" customHeight="1" x14ac:dyDescent="0.15">
      <c r="B24" s="11" t="s">
        <v>16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57"/>
      <c r="O24" s="158"/>
      <c r="P24" s="158"/>
      <c r="Q24" s="158"/>
      <c r="R24" s="158"/>
      <c r="S24" s="158"/>
      <c r="T24" s="160"/>
      <c r="U24" s="157"/>
      <c r="V24" s="158"/>
      <c r="W24" s="158"/>
      <c r="X24" s="158"/>
      <c r="Y24" s="158"/>
      <c r="Z24" s="158"/>
      <c r="AA24" s="160"/>
      <c r="AB24" s="157"/>
      <c r="AC24" s="158"/>
      <c r="AD24" s="158"/>
      <c r="AE24" s="158"/>
      <c r="AF24" s="158"/>
      <c r="AG24" s="158"/>
      <c r="AH24" s="159"/>
    </row>
    <row r="25" spans="1:35" s="8" customFormat="1" ht="17.100000000000001" customHeight="1" x14ac:dyDescent="0.15">
      <c r="B25" s="14" t="s">
        <v>34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/>
    </row>
    <row r="26" spans="1:35" s="8" customFormat="1" ht="17.100000000000001" customHeight="1" x14ac:dyDescent="0.15">
      <c r="B26" s="11" t="s">
        <v>35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88" t="s">
        <v>549</v>
      </c>
      <c r="O26" s="189"/>
      <c r="P26" s="189"/>
      <c r="Q26" s="189"/>
      <c r="R26" s="189"/>
      <c r="S26" s="189"/>
      <c r="T26" s="190"/>
      <c r="U26" s="188" t="s">
        <v>549</v>
      </c>
      <c r="V26" s="189"/>
      <c r="W26" s="189"/>
      <c r="X26" s="189"/>
      <c r="Y26" s="189"/>
      <c r="Z26" s="189"/>
      <c r="AA26" s="190"/>
      <c r="AB26" s="188"/>
      <c r="AC26" s="189"/>
      <c r="AD26" s="189"/>
      <c r="AE26" s="189"/>
      <c r="AF26" s="189"/>
      <c r="AG26" s="189"/>
      <c r="AH26" s="191"/>
    </row>
    <row r="27" spans="1:35" s="8" customFormat="1" ht="17.100000000000001" customHeight="1" x14ac:dyDescent="0.15">
      <c r="B27" s="11" t="s">
        <v>36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3"/>
      <c r="N27" s="157" t="s">
        <v>37</v>
      </c>
      <c r="O27" s="158"/>
      <c r="P27" s="158"/>
      <c r="Q27" s="158"/>
      <c r="R27" s="158"/>
      <c r="S27" s="158"/>
      <c r="T27" s="160"/>
      <c r="U27" s="157" t="s">
        <v>37</v>
      </c>
      <c r="V27" s="158"/>
      <c r="W27" s="158"/>
      <c r="X27" s="158"/>
      <c r="Y27" s="158"/>
      <c r="Z27" s="158"/>
      <c r="AA27" s="160"/>
      <c r="AB27" s="157"/>
      <c r="AC27" s="158"/>
      <c r="AD27" s="158"/>
      <c r="AE27" s="158"/>
      <c r="AF27" s="158"/>
      <c r="AG27" s="158"/>
      <c r="AH27" s="159"/>
    </row>
    <row r="28" spans="1:35" s="20" customFormat="1" ht="17.100000000000001" customHeight="1" x14ac:dyDescent="0.2">
      <c r="A28" s="8"/>
      <c r="B28" s="11" t="s">
        <v>38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3"/>
      <c r="N28" s="182" t="s">
        <v>566</v>
      </c>
      <c r="O28" s="183"/>
      <c r="P28" s="183"/>
      <c r="Q28" s="183"/>
      <c r="R28" s="183"/>
      <c r="S28" s="183"/>
      <c r="T28" s="184"/>
      <c r="U28" s="182" t="s">
        <v>566</v>
      </c>
      <c r="V28" s="183"/>
      <c r="W28" s="183"/>
      <c r="X28" s="183"/>
      <c r="Y28" s="183"/>
      <c r="Z28" s="183"/>
      <c r="AA28" s="184"/>
      <c r="AB28" s="185"/>
      <c r="AC28" s="186"/>
      <c r="AD28" s="186"/>
      <c r="AE28" s="186"/>
      <c r="AF28" s="186"/>
      <c r="AG28" s="186"/>
      <c r="AH28" s="187"/>
      <c r="AI28" s="8"/>
    </row>
    <row r="29" spans="1:35" s="20" customFormat="1" ht="17.100000000000001" customHeight="1" x14ac:dyDescent="0.15">
      <c r="A29" s="8"/>
      <c r="B29" s="11" t="s">
        <v>39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3"/>
      <c r="N29" s="161" t="s">
        <v>575</v>
      </c>
      <c r="O29" s="162"/>
      <c r="P29" s="162"/>
      <c r="Q29" s="162"/>
      <c r="R29" s="162"/>
      <c r="S29" s="162"/>
      <c r="T29" s="164"/>
      <c r="U29" s="161" t="s">
        <v>577</v>
      </c>
      <c r="V29" s="162"/>
      <c r="W29" s="162"/>
      <c r="X29" s="162"/>
      <c r="Y29" s="162"/>
      <c r="Z29" s="162"/>
      <c r="AA29" s="164"/>
      <c r="AB29" s="161"/>
      <c r="AC29" s="162"/>
      <c r="AD29" s="162"/>
      <c r="AE29" s="162"/>
      <c r="AF29" s="162"/>
      <c r="AG29" s="162"/>
      <c r="AH29" s="163"/>
      <c r="AI29" s="8"/>
    </row>
    <row r="30" spans="1:35" s="20" customFormat="1" ht="17.100000000000001" customHeight="1" x14ac:dyDescent="0.15">
      <c r="A30" s="8"/>
      <c r="B30" s="11" t="s">
        <v>40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3"/>
      <c r="N30" s="161" t="s">
        <v>574</v>
      </c>
      <c r="O30" s="162"/>
      <c r="P30" s="162"/>
      <c r="Q30" s="162"/>
      <c r="R30" s="162"/>
      <c r="S30" s="162"/>
      <c r="T30" s="164"/>
      <c r="U30" s="161" t="s">
        <v>576</v>
      </c>
      <c r="V30" s="162"/>
      <c r="W30" s="162"/>
      <c r="X30" s="162"/>
      <c r="Y30" s="162"/>
      <c r="Z30" s="162"/>
      <c r="AA30" s="164"/>
      <c r="AB30" s="161"/>
      <c r="AC30" s="162"/>
      <c r="AD30" s="162"/>
      <c r="AE30" s="162"/>
      <c r="AF30" s="162"/>
      <c r="AG30" s="162"/>
      <c r="AH30" s="163"/>
      <c r="AI30" s="8"/>
    </row>
    <row r="31" spans="1:35" s="8" customFormat="1" ht="17.100000000000001" customHeight="1" x14ac:dyDescent="0.15">
      <c r="B31" s="11" t="s">
        <v>41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3"/>
      <c r="N31" s="157" t="s">
        <v>573</v>
      </c>
      <c r="O31" s="158"/>
      <c r="P31" s="158"/>
      <c r="Q31" s="158"/>
      <c r="R31" s="158"/>
      <c r="S31" s="158"/>
      <c r="T31" s="160"/>
      <c r="U31" s="157" t="s">
        <v>573</v>
      </c>
      <c r="V31" s="158"/>
      <c r="W31" s="158"/>
      <c r="X31" s="158"/>
      <c r="Y31" s="158"/>
      <c r="Z31" s="158"/>
      <c r="AA31" s="160"/>
      <c r="AB31" s="157"/>
      <c r="AC31" s="158"/>
      <c r="AD31" s="158"/>
      <c r="AE31" s="158"/>
      <c r="AF31" s="158"/>
      <c r="AG31" s="158"/>
      <c r="AH31" s="159"/>
    </row>
    <row r="32" spans="1:35" s="8" customFormat="1" ht="17.100000000000001" customHeight="1" x14ac:dyDescent="0.15">
      <c r="B32" s="11" t="s">
        <v>42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3"/>
      <c r="N32" s="157" t="s">
        <v>565</v>
      </c>
      <c r="O32" s="158"/>
      <c r="P32" s="158" t="s">
        <v>53</v>
      </c>
      <c r="Q32" s="158"/>
      <c r="R32" s="158"/>
      <c r="S32" s="158"/>
      <c r="T32" s="158"/>
      <c r="U32" s="157" t="s">
        <v>565</v>
      </c>
      <c r="V32" s="158"/>
      <c r="W32" s="158" t="s">
        <v>53</v>
      </c>
      <c r="X32" s="158"/>
      <c r="Y32" s="158"/>
      <c r="Z32" s="158"/>
      <c r="AA32" s="158"/>
      <c r="AB32" s="157"/>
      <c r="AC32" s="158"/>
      <c r="AD32" s="158"/>
      <c r="AE32" s="158"/>
      <c r="AF32" s="158"/>
      <c r="AG32" s="158"/>
      <c r="AH32" s="159"/>
    </row>
    <row r="33" spans="2:34" s="8" customFormat="1" ht="17.100000000000001" customHeight="1" x14ac:dyDescent="0.15">
      <c r="B33" s="11" t="s">
        <v>325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3"/>
      <c r="N33" s="161"/>
      <c r="O33" s="162"/>
      <c r="P33" s="162"/>
      <c r="Q33" s="162"/>
      <c r="R33" s="162"/>
      <c r="S33" s="162"/>
      <c r="T33" s="164"/>
      <c r="U33" s="161"/>
      <c r="V33" s="162"/>
      <c r="W33" s="162"/>
      <c r="X33" s="162"/>
      <c r="Y33" s="162"/>
      <c r="Z33" s="162"/>
      <c r="AA33" s="164"/>
      <c r="AB33" s="161"/>
      <c r="AC33" s="162"/>
      <c r="AD33" s="162"/>
      <c r="AE33" s="162"/>
      <c r="AF33" s="162"/>
      <c r="AG33" s="162"/>
      <c r="AH33" s="163"/>
    </row>
    <row r="34" spans="2:34" s="8" customFormat="1" ht="17.100000000000001" customHeight="1" x14ac:dyDescent="0.15">
      <c r="B34" s="11" t="s">
        <v>64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3"/>
      <c r="N34" s="161"/>
      <c r="O34" s="162"/>
      <c r="P34" s="162"/>
      <c r="Q34" s="162"/>
      <c r="R34" s="162"/>
      <c r="S34" s="162"/>
      <c r="T34" s="164"/>
      <c r="U34" s="161"/>
      <c r="V34" s="162"/>
      <c r="W34" s="162"/>
      <c r="X34" s="162"/>
      <c r="Y34" s="162"/>
      <c r="Z34" s="162"/>
      <c r="AA34" s="164"/>
      <c r="AB34" s="161"/>
      <c r="AC34" s="162"/>
      <c r="AD34" s="162"/>
      <c r="AE34" s="162"/>
      <c r="AF34" s="162"/>
      <c r="AG34" s="162"/>
      <c r="AH34" s="163"/>
    </row>
    <row r="35" spans="2:34" s="8" customFormat="1" ht="17.100000000000001" customHeight="1" x14ac:dyDescent="0.15">
      <c r="B35" s="11" t="s">
        <v>43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3"/>
      <c r="N35" s="157" t="s">
        <v>44</v>
      </c>
      <c r="O35" s="158"/>
      <c r="P35" s="158"/>
      <c r="Q35" s="158"/>
      <c r="R35" s="158"/>
      <c r="S35" s="158"/>
      <c r="T35" s="160"/>
      <c r="U35" s="157" t="s">
        <v>44</v>
      </c>
      <c r="V35" s="158"/>
      <c r="W35" s="158"/>
      <c r="X35" s="158"/>
      <c r="Y35" s="158"/>
      <c r="Z35" s="158"/>
      <c r="AA35" s="160"/>
      <c r="AB35" s="157"/>
      <c r="AC35" s="158"/>
      <c r="AD35" s="158"/>
      <c r="AE35" s="158"/>
      <c r="AF35" s="158"/>
      <c r="AG35" s="158"/>
      <c r="AH35" s="159"/>
    </row>
    <row r="36" spans="2:34" s="8" customFormat="1" ht="17.100000000000001" customHeight="1" x14ac:dyDescent="0.2">
      <c r="B36" s="11" t="s">
        <v>45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3"/>
      <c r="N36" s="154" t="s">
        <v>564</v>
      </c>
      <c r="O36" s="158"/>
      <c r="P36" s="158"/>
      <c r="Q36" s="158"/>
      <c r="R36" s="158"/>
      <c r="S36" s="158"/>
      <c r="T36" s="160"/>
      <c r="U36" s="154" t="s">
        <v>564</v>
      </c>
      <c r="V36" s="158"/>
      <c r="W36" s="158"/>
      <c r="X36" s="158"/>
      <c r="Y36" s="158"/>
      <c r="Z36" s="158"/>
      <c r="AA36" s="160"/>
      <c r="AB36" s="154"/>
      <c r="AC36" s="158"/>
      <c r="AD36" s="158"/>
      <c r="AE36" s="158"/>
      <c r="AF36" s="158"/>
      <c r="AG36" s="158"/>
      <c r="AH36" s="159"/>
    </row>
    <row r="37" spans="2:34" s="8" customFormat="1" ht="17.100000000000001" customHeight="1" x14ac:dyDescent="0.2">
      <c r="B37" s="11" t="s">
        <v>46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3"/>
      <c r="N37" s="176" t="s">
        <v>564</v>
      </c>
      <c r="O37" s="177"/>
      <c r="P37" s="177"/>
      <c r="Q37" s="177"/>
      <c r="R37" s="177"/>
      <c r="S37" s="177"/>
      <c r="T37" s="178"/>
      <c r="U37" s="176" t="s">
        <v>564</v>
      </c>
      <c r="V37" s="177"/>
      <c r="W37" s="177"/>
      <c r="X37" s="177"/>
      <c r="Y37" s="177"/>
      <c r="Z37" s="177"/>
      <c r="AA37" s="178"/>
      <c r="AB37" s="179"/>
      <c r="AC37" s="180"/>
      <c r="AD37" s="180"/>
      <c r="AE37" s="180"/>
      <c r="AF37" s="180"/>
      <c r="AG37" s="180"/>
      <c r="AH37" s="181"/>
    </row>
    <row r="38" spans="2:34" s="8" customFormat="1" ht="17.100000000000001" customHeight="1" x14ac:dyDescent="0.2">
      <c r="B38" s="11" t="s">
        <v>47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3"/>
      <c r="N38" s="154" t="s">
        <v>550</v>
      </c>
      <c r="O38" s="155"/>
      <c r="P38" s="155"/>
      <c r="Q38" s="155"/>
      <c r="R38" s="155"/>
      <c r="S38" s="155"/>
      <c r="T38" s="156"/>
      <c r="U38" s="154" t="s">
        <v>48</v>
      </c>
      <c r="V38" s="155"/>
      <c r="W38" s="155"/>
      <c r="X38" s="155"/>
      <c r="Y38" s="155"/>
      <c r="Z38" s="155"/>
      <c r="AA38" s="156"/>
      <c r="AB38" s="157"/>
      <c r="AC38" s="158"/>
      <c r="AD38" s="158"/>
      <c r="AE38" s="158"/>
      <c r="AF38" s="158"/>
      <c r="AG38" s="158"/>
      <c r="AH38" s="159"/>
    </row>
    <row r="39" spans="2:34" s="8" customFormat="1" ht="17.100000000000001" customHeight="1" x14ac:dyDescent="0.2">
      <c r="B39" s="11" t="s">
        <v>18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3"/>
      <c r="N39" s="154" t="s">
        <v>137</v>
      </c>
      <c r="O39" s="155"/>
      <c r="P39" s="155"/>
      <c r="Q39" s="155"/>
      <c r="R39" s="155"/>
      <c r="S39" s="155"/>
      <c r="T39" s="156"/>
      <c r="U39" s="154" t="s">
        <v>137</v>
      </c>
      <c r="V39" s="155"/>
      <c r="W39" s="155"/>
      <c r="X39" s="155"/>
      <c r="Y39" s="155"/>
      <c r="Z39" s="155"/>
      <c r="AA39" s="156"/>
      <c r="AB39" s="157"/>
      <c r="AC39" s="158"/>
      <c r="AD39" s="158"/>
      <c r="AE39" s="158"/>
      <c r="AF39" s="158"/>
      <c r="AG39" s="158"/>
      <c r="AH39" s="160"/>
    </row>
    <row r="40" spans="2:34" s="8" customFormat="1" ht="17.100000000000001" customHeight="1" x14ac:dyDescent="0.2">
      <c r="B40" s="145" t="s">
        <v>49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7"/>
      <c r="N40" s="154"/>
      <c r="O40" s="158"/>
      <c r="P40" s="158"/>
      <c r="Q40" s="158"/>
      <c r="R40" s="158"/>
      <c r="S40" s="158"/>
      <c r="T40" s="160"/>
      <c r="U40" s="154"/>
      <c r="V40" s="158"/>
      <c r="W40" s="158"/>
      <c r="X40" s="158"/>
      <c r="Y40" s="158"/>
      <c r="Z40" s="158"/>
      <c r="AA40" s="160"/>
      <c r="AB40" s="154"/>
      <c r="AC40" s="158"/>
      <c r="AD40" s="158"/>
      <c r="AE40" s="158"/>
      <c r="AF40" s="158"/>
      <c r="AG40" s="158"/>
      <c r="AH40" s="159"/>
    </row>
    <row r="41" spans="2:34" s="8" customFormat="1" ht="17.100000000000001" customHeight="1" x14ac:dyDescent="0.15">
      <c r="B41" s="145" t="s">
        <v>50</v>
      </c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7"/>
      <c r="N41" s="148" t="s">
        <v>579</v>
      </c>
      <c r="O41" s="149"/>
      <c r="P41" s="149"/>
      <c r="Q41" s="149"/>
      <c r="R41" s="149"/>
      <c r="S41" s="149"/>
      <c r="T41" s="150"/>
      <c r="U41" s="148" t="s">
        <v>579</v>
      </c>
      <c r="V41" s="149"/>
      <c r="W41" s="149"/>
      <c r="X41" s="149"/>
      <c r="Y41" s="149"/>
      <c r="Z41" s="149"/>
      <c r="AA41" s="150"/>
      <c r="AB41" s="148"/>
      <c r="AC41" s="149"/>
      <c r="AD41" s="149"/>
      <c r="AE41" s="149"/>
      <c r="AF41" s="149"/>
      <c r="AG41" s="149"/>
      <c r="AH41" s="151"/>
    </row>
    <row r="42" spans="2:34" s="8" customFormat="1" ht="17.100000000000001" customHeight="1" x14ac:dyDescent="0.15">
      <c r="B42" s="15"/>
      <c r="C42" s="16"/>
      <c r="D42" s="17"/>
      <c r="E42" s="17"/>
      <c r="F42" s="17"/>
      <c r="G42" s="17"/>
      <c r="H42" s="17"/>
      <c r="I42" s="17"/>
      <c r="J42" s="17"/>
      <c r="K42" s="18"/>
      <c r="L42" s="17"/>
      <c r="M42" s="17"/>
      <c r="N42" s="17"/>
      <c r="O42" s="17" t="s">
        <v>0</v>
      </c>
      <c r="P42" s="18"/>
      <c r="Q42" s="17"/>
      <c r="R42" s="16"/>
      <c r="S42" s="17"/>
      <c r="T42" s="17"/>
      <c r="U42" s="17"/>
      <c r="V42" s="17"/>
      <c r="W42" s="17"/>
      <c r="X42" s="18"/>
      <c r="Y42" s="17"/>
      <c r="Z42" s="17"/>
      <c r="AA42" s="18"/>
      <c r="AB42" s="17"/>
      <c r="AC42" s="17"/>
      <c r="AD42" s="17"/>
      <c r="AE42" s="17"/>
      <c r="AF42" s="18"/>
      <c r="AG42" s="17"/>
      <c r="AH42" s="19"/>
    </row>
    <row r="43" spans="2:34" s="8" customFormat="1" ht="20.100000000000001" customHeight="1" x14ac:dyDescent="0.15">
      <c r="B43" s="152"/>
      <c r="C43" s="141"/>
      <c r="D43" s="142"/>
      <c r="E43" s="139"/>
      <c r="F43" s="139"/>
      <c r="G43" s="140"/>
      <c r="H43" s="140"/>
      <c r="I43" s="140"/>
      <c r="J43" s="141"/>
      <c r="K43" s="142"/>
      <c r="L43" s="139"/>
      <c r="M43" s="139"/>
      <c r="N43" s="140"/>
      <c r="O43" s="141"/>
      <c r="P43" s="142"/>
      <c r="Q43" s="143"/>
      <c r="R43" s="153"/>
      <c r="S43" s="142"/>
      <c r="T43" s="139"/>
      <c r="U43" s="139"/>
      <c r="V43" s="140"/>
      <c r="W43" s="141"/>
      <c r="X43" s="142"/>
      <c r="Y43" s="143"/>
      <c r="Z43" s="153"/>
      <c r="AA43" s="139"/>
      <c r="AB43" s="139"/>
      <c r="AC43" s="139"/>
      <c r="AD43" s="140"/>
      <c r="AE43" s="141"/>
      <c r="AF43" s="142"/>
      <c r="AG43" s="143"/>
      <c r="AH43" s="144"/>
    </row>
    <row r="44" spans="2:34" s="8" customFormat="1" ht="22.5" customHeight="1" thickBot="1" x14ac:dyDescent="0.2">
      <c r="B44" s="86" t="s">
        <v>8</v>
      </c>
      <c r="C44" s="168"/>
      <c r="D44" s="169" t="s">
        <v>60</v>
      </c>
      <c r="E44" s="170"/>
      <c r="F44" s="170"/>
      <c r="G44" s="171"/>
      <c r="H44" s="171"/>
      <c r="I44" s="171"/>
      <c r="J44" s="172"/>
      <c r="K44" s="169" t="s">
        <v>61</v>
      </c>
      <c r="L44" s="170"/>
      <c r="M44" s="170"/>
      <c r="N44" s="171"/>
      <c r="O44" s="172"/>
      <c r="P44" s="169" t="s">
        <v>19</v>
      </c>
      <c r="Q44" s="173"/>
      <c r="R44" s="174"/>
      <c r="S44" s="169" t="s">
        <v>20</v>
      </c>
      <c r="T44" s="170"/>
      <c r="U44" s="170"/>
      <c r="V44" s="171"/>
      <c r="W44" s="172"/>
      <c r="X44" s="169" t="s">
        <v>19</v>
      </c>
      <c r="Y44" s="173"/>
      <c r="Z44" s="174"/>
      <c r="AA44" s="170" t="s">
        <v>21</v>
      </c>
      <c r="AB44" s="170"/>
      <c r="AC44" s="170"/>
      <c r="AD44" s="171"/>
      <c r="AE44" s="172"/>
      <c r="AF44" s="169" t="s">
        <v>19</v>
      </c>
      <c r="AG44" s="173"/>
      <c r="AH44" s="175"/>
    </row>
  </sheetData>
  <mergeCells count="134">
    <mergeCell ref="B6:M7"/>
    <mergeCell ref="N6:T7"/>
    <mergeCell ref="U6:AA7"/>
    <mergeCell ref="AB6:AH7"/>
    <mergeCell ref="N8:T8"/>
    <mergeCell ref="U8:AA8"/>
    <mergeCell ref="AB8:AH8"/>
    <mergeCell ref="N4:V4"/>
    <mergeCell ref="W4:Y4"/>
    <mergeCell ref="Z4:AB4"/>
    <mergeCell ref="AC4:AH4"/>
    <mergeCell ref="N5:T5"/>
    <mergeCell ref="U5:AA5"/>
    <mergeCell ref="AB5:AH5"/>
    <mergeCell ref="B1:J4"/>
    <mergeCell ref="K1:V1"/>
    <mergeCell ref="W1:AH1"/>
    <mergeCell ref="W2:Y2"/>
    <mergeCell ref="Z2:AB2"/>
    <mergeCell ref="AC2:AE2"/>
    <mergeCell ref="AF2:AH2"/>
    <mergeCell ref="W3:Y3"/>
    <mergeCell ref="Z3:AH3"/>
    <mergeCell ref="K4:M4"/>
    <mergeCell ref="N12:T12"/>
    <mergeCell ref="U12:AA12"/>
    <mergeCell ref="AB12:AH12"/>
    <mergeCell ref="N13:T13"/>
    <mergeCell ref="U13:AA13"/>
    <mergeCell ref="AB13:AH13"/>
    <mergeCell ref="N9:T9"/>
    <mergeCell ref="U9:AA9"/>
    <mergeCell ref="AB9:AH9"/>
    <mergeCell ref="N11:T11"/>
    <mergeCell ref="U11:AA11"/>
    <mergeCell ref="AB11:AH11"/>
    <mergeCell ref="N16:T16"/>
    <mergeCell ref="U16:AA16"/>
    <mergeCell ref="AB16:AH16"/>
    <mergeCell ref="N18:T18"/>
    <mergeCell ref="U18:AA18"/>
    <mergeCell ref="AB18:AH18"/>
    <mergeCell ref="N15:T15"/>
    <mergeCell ref="U15:AA15"/>
    <mergeCell ref="AB15:AH15"/>
    <mergeCell ref="N22:T22"/>
    <mergeCell ref="U22:AA22"/>
    <mergeCell ref="AB22:AH22"/>
    <mergeCell ref="N19:T19"/>
    <mergeCell ref="U19:AA19"/>
    <mergeCell ref="AB19:AH19"/>
    <mergeCell ref="N20:T20"/>
    <mergeCell ref="U20:AA20"/>
    <mergeCell ref="AB20:AH20"/>
    <mergeCell ref="N21:T21"/>
    <mergeCell ref="U21:AA21"/>
    <mergeCell ref="AB21:AH21"/>
    <mergeCell ref="N27:T27"/>
    <mergeCell ref="U27:AA27"/>
    <mergeCell ref="AB27:AH27"/>
    <mergeCell ref="N28:T28"/>
    <mergeCell ref="U28:AA28"/>
    <mergeCell ref="AB28:AH28"/>
    <mergeCell ref="N23:T23"/>
    <mergeCell ref="U23:AA23"/>
    <mergeCell ref="AB23:AH23"/>
    <mergeCell ref="N24:T24"/>
    <mergeCell ref="U24:AA24"/>
    <mergeCell ref="AB24:AH24"/>
    <mergeCell ref="N26:T26"/>
    <mergeCell ref="U26:AA26"/>
    <mergeCell ref="AB26:AH26"/>
    <mergeCell ref="U34:AA34"/>
    <mergeCell ref="AB34:AH34"/>
    <mergeCell ref="N31:T31"/>
    <mergeCell ref="U31:AA31"/>
    <mergeCell ref="AB31:AH31"/>
    <mergeCell ref="N32:T32"/>
    <mergeCell ref="U32:AA32"/>
    <mergeCell ref="AB32:AH32"/>
    <mergeCell ref="N29:T29"/>
    <mergeCell ref="U29:AA29"/>
    <mergeCell ref="AB29:AH29"/>
    <mergeCell ref="N30:T30"/>
    <mergeCell ref="U30:AA30"/>
    <mergeCell ref="AB30:AH30"/>
    <mergeCell ref="K3:V3"/>
    <mergeCell ref="N17:T17"/>
    <mergeCell ref="U17:AA17"/>
    <mergeCell ref="AB17:AH17"/>
    <mergeCell ref="N36:T36"/>
    <mergeCell ref="U36:AA36"/>
    <mergeCell ref="AB36:AH36"/>
    <mergeCell ref="B44:C44"/>
    <mergeCell ref="D44:J44"/>
    <mergeCell ref="K44:O44"/>
    <mergeCell ref="P44:R44"/>
    <mergeCell ref="S44:W44"/>
    <mergeCell ref="X44:Z44"/>
    <mergeCell ref="AA44:AE44"/>
    <mergeCell ref="AF44:AH44"/>
    <mergeCell ref="N38:T38"/>
    <mergeCell ref="N35:T35"/>
    <mergeCell ref="U35:AA35"/>
    <mergeCell ref="AB35:AH35"/>
    <mergeCell ref="N37:T37"/>
    <mergeCell ref="U37:AA37"/>
    <mergeCell ref="AB37:AH37"/>
    <mergeCell ref="N33:T33"/>
    <mergeCell ref="U33:AA33"/>
    <mergeCell ref="B11:M11"/>
    <mergeCell ref="AA43:AE43"/>
    <mergeCell ref="AF43:AH43"/>
    <mergeCell ref="B41:M41"/>
    <mergeCell ref="N41:T41"/>
    <mergeCell ref="U41:AA41"/>
    <mergeCell ref="AB41:AH41"/>
    <mergeCell ref="B43:C43"/>
    <mergeCell ref="D43:J43"/>
    <mergeCell ref="K43:O43"/>
    <mergeCell ref="P43:R43"/>
    <mergeCell ref="S43:W43"/>
    <mergeCell ref="X43:Z43"/>
    <mergeCell ref="U38:AA38"/>
    <mergeCell ref="AB38:AH38"/>
    <mergeCell ref="N39:T39"/>
    <mergeCell ref="U39:AA39"/>
    <mergeCell ref="AB39:AH39"/>
    <mergeCell ref="B40:M40"/>
    <mergeCell ref="N40:T40"/>
    <mergeCell ref="U40:AA40"/>
    <mergeCell ref="AB40:AH40"/>
    <mergeCell ref="AB33:AH33"/>
    <mergeCell ref="N34:T34"/>
  </mergeCells>
  <phoneticPr fontId="1" type="noConversion"/>
  <dataValidations count="10">
    <dataValidation type="list" allowBlank="1" showInputMessage="1" showErrorMessage="1" sqref="N17:AH17">
      <formula1>"热电阻,热电偶"</formula1>
    </dataValidation>
    <dataValidation type="list" allowBlank="1" showInputMessage="1" showErrorMessage="1" sqref="N19:AH19">
      <formula1>"A级,B级"</formula1>
    </dataValidation>
    <dataValidation type="list" allowBlank="1" showInputMessage="1" showErrorMessage="1" sqref="N21:AH21">
      <formula1>信号类型</formula1>
    </dataValidation>
    <dataValidation type="list" allowBlank="1" showInputMessage="1" showErrorMessage="1" sqref="N23:AH23">
      <formula1>接口尺寸</formula1>
    </dataValidation>
    <dataValidation type="list" allowBlank="1" showInputMessage="1" showErrorMessage="1" sqref="N24:AH24">
      <formula1>防爆等级</formula1>
    </dataValidation>
    <dataValidation type="list" allowBlank="1" showInputMessage="1" showErrorMessage="1" sqref="N33:AH33">
      <formula1>INDIRECT($N$32)</formula1>
    </dataValidation>
    <dataValidation type="list" allowBlank="1" showInputMessage="1" showErrorMessage="1" sqref="N36:AH37">
      <formula1>材料</formula1>
    </dataValidation>
    <dataValidation type="list" allowBlank="1" showInputMessage="1" showErrorMessage="1" sqref="N34:AH34">
      <formula1>法兰尺寸</formula1>
    </dataValidation>
    <dataValidation type="list" allowBlank="1" showInputMessage="1" showErrorMessage="1" sqref="N18:AH18">
      <formula1>"Pt100,Pt10,Cu50,K,S,R,B,N,E,J,T"</formula1>
    </dataValidation>
    <dataValidation type="list" allowBlank="1" showInputMessage="1" showErrorMessage="1" sqref="N32:AH32">
      <formula1>"法兰连接,螺纹连接,焊接"</formula1>
    </dataValidation>
  </dataValidations>
  <printOptions horizontalCentered="1" verticalCentered="1" gridLinesSet="0"/>
  <pageMargins left="0.39370078740157483" right="0.39370078740157483" top="0.19685039370078741" bottom="0.19685039370078741" header="0.31496062992125984" footer="0.31496062992125984"/>
  <pageSetup paperSize="9" orientation="portrait" r:id="rId1"/>
  <headerFooter alignWithMargins="0">
    <oddHeader xml:space="preserve">&amp;R       
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源数据!$AL$2:$AL$7</xm:f>
          </x14:formula1>
          <xm:sqref>N31:AH31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G o Q V T X t t w i k A A A A 9 g A A A B I A H A B D b 2 5 m a W c v U G F j a 2 F n Z S 5 4 b W w g o h g A K K A U A A A A A A A A A A A A A A A A A A A A A A A A A A A A h Y 8 x D o I w G I W v Q r r T l j p o y E 8 Z W M W Y m B j X p l R o g G J o s c S r O X g k r y B G U T f H 9 7 1 v e O 9 + v U E 6 t k 1 w V r 3 V n U l Q h C k K l J F d o U 2 Z o M E d w x V K O W y F r E W p g k k 2 N h 5 t k a D K u V N M i P c e + w X u + p I w S i N y y N c 7 W a l W o I + s / 8 u h N t Y J I x X i s H + N 4 Q x H d I k Z n T Y B m S H k 2 n w F N n X P 9 g d C N j R u 6 B W / V G G 2 A T J H I O 8 P / A F Q S w M E F A A C A A g A v G o Q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x q E F U o i k e 4 D g A A A B E A A A A T A B w A R m 9 y b X V s Y X M v U 2 V j d G l v b j E u b S C i G A A o o B Q A A A A A A A A A A A A A A A A A A A A A A A A A A A A r T k 0 u y c z P U w i G 0 I b W A F B L A Q I t A B Q A A g A I A L x q E F U 1 7 b c I p A A A A P Y A A A A S A A A A A A A A A A A A A A A A A A A A A A B D b 2 5 m a W c v U G F j a 2 F n Z S 5 4 b W x Q S w E C L Q A U A A I A C A C 8 a h B V D 8 r p q 6 Q A A A D p A A A A E w A A A A A A A A A A A A A A A A D w A A A A W 0 N v b n R l b n R f V H l w Z X N d L n h t b F B L A Q I t A B Q A A g A I A L x q E F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Z N H F 7 o 5 Y r Q I v J 6 S W d O I / P A A A A A A I A A A A A A B B m A A A A A Q A A I A A A A D + q r d n z M z L m D 7 3 C d S 8 3 j z u s n 9 x F a x L m T x v q + h i + W O c z A A A A A A 6 A A A A A A g A A I A A A A B P o z n A J N 2 G 8 v m z V n q Y + 8 Y T g A z 7 v V g / r v 8 d L b N n Y 8 2 x m U A A A A K 9 Q 9 A j B e j 8 S a s y M D K 6 D j M e 1 h 7 K / O c g f f 8 + h K e w Y K m 5 z 3 o P y p d e k Y O T V U R W G X U i r F h L n c / e r D b D o y F t 4 a 5 D w D 6 / U D b s w 6 F c H z 0 M e 3 I m 6 G 5 7 M Q A A A A L l v D G 6 R h P O r q t u 8 k T Y P 4 T L e + R j M j r K a j k 8 M B t P 6 t h p J Q / i n m a I d M Q S / n O o S 2 i l q R Y w V s e 4 l C w E f 8 S F U c w + C J t Y = < / D a t a M a s h u p > 
</file>

<file path=customXml/itemProps1.xml><?xml version="1.0" encoding="utf-8"?>
<ds:datastoreItem xmlns:ds="http://schemas.openxmlformats.org/officeDocument/2006/customXml" ds:itemID="{F667DC9F-AF1F-4960-8002-3D44913D658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6</vt:i4>
      </vt:variant>
    </vt:vector>
  </HeadingPairs>
  <TitlesOfParts>
    <vt:vector size="9" baseType="lpstr">
      <vt:lpstr>索引</vt:lpstr>
      <vt:lpstr>源数据</vt:lpstr>
      <vt:lpstr>一体化温度变送器</vt:lpstr>
      <vt:lpstr>索引!Print_Area</vt:lpstr>
      <vt:lpstr>一体化温度变送器!Print_Area</vt:lpstr>
      <vt:lpstr>一体化温度变送器!Print_Titles</vt:lpstr>
      <vt:lpstr>法兰连接</vt:lpstr>
      <vt:lpstr>连接方式</vt:lpstr>
      <vt:lpstr>螺纹连接M27×2</vt:lpstr>
    </vt:vector>
  </TitlesOfParts>
  <Company>江苏索普工程科技有限公司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GJW</dc:creator>
  <cp:lastModifiedBy>Administrator</cp:lastModifiedBy>
  <cp:lastPrinted>2025-04-07T00:58:53Z</cp:lastPrinted>
  <dcterms:created xsi:type="dcterms:W3CDTF">1997-06-24T06:01:25Z</dcterms:created>
  <dcterms:modified xsi:type="dcterms:W3CDTF">2025-04-08T06:16:42Z</dcterms:modified>
</cp:coreProperties>
</file>