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<sst xmlns="http://schemas.openxmlformats.org/spreadsheetml/2006/main" count="117" uniqueCount="63">
  <si>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</si>
  <si>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</si>
  <si>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</si>
  <si>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</si>
  <si>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</si>
  <si>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</si>
  <si>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</si>
  <si>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</si>
  <si>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</si>
  <si>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</si>
  <si>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</si>
  <si>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锥段</t>
  </si>
  <si>
    <t>305.148-1-0</t>
  </si>
  <si>
    <t>ID2500/ID3400，H=900,T=10</t>
  </si>
  <si>
    <t>S31008</t>
  </si>
  <si>
    <t>件</t>
  </si>
  <si>
    <t>260163072、260163073、260163075</t>
  </si>
  <si>
    <t>按图压制</t>
  </si>
  <si>
    <t>裙座筒体</t>
  </si>
  <si>
    <t>SCR-124-1</t>
  </si>
  <si>
    <t>φ1100/φ1700，T=10，H≈4118</t>
  </si>
  <si>
    <t>Q345R</t>
  </si>
  <si>
    <t>方接管</t>
  </si>
  <si>
    <t>14SCG2506-2-3-3-1</t>
  </si>
  <si>
    <t>2624x1824，H=621.5，T=12</t>
  </si>
  <si>
    <t>S30408</t>
  </si>
  <si>
    <t>2600110012、2600110022</t>
  </si>
  <si>
    <t>锥顶</t>
  </si>
  <si>
    <t>SCR-118-3</t>
  </si>
  <si>
    <t>φ0/φ2176，T=10，H=460</t>
  </si>
  <si>
    <t>S31703</t>
  </si>
  <si>
    <t>偏心圆台</t>
  </si>
  <si>
    <t>14SCG2506-2-3-9-0</t>
  </si>
  <si>
    <t>φ480/φ713，T=4，H=640</t>
  </si>
  <si>
    <t>管锥</t>
  </si>
  <si>
    <t>SCR-114-0</t>
  </si>
  <si>
    <t>φ273/φ325，T=10，H=164</t>
  </si>
  <si>
    <t>250342043、250342044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</si>
  <si>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</si>
  <si>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3.付款方式：电汇结算，货到验收合格、发票到后一个月内支付货款。（若有偏离，请注明）
4.委托方提供材料，按要求压制。
5.交货期：15天。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</si>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</sst>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workbookViewId="0">
      <selection activeCell="E24" sqref="E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37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2</v>
      </c>
      <c r="G4" s="6"/>
      <c r="H4" s="6">
        <f>F4*G4</f>
        <v>0</v>
      </c>
      <c r="I4" s="8" t="s">
        <v>16</v>
      </c>
      <c r="J4" s="7" t="s">
        <v>17</v>
      </c>
    </row>
    <row r="5" ht="37" customHeight="1" spans="1:10">
      <c r="A5" s="6" t="s">
        <v>18</v>
      </c>
      <c r="B5" s="6" t="s">
        <v>19</v>
      </c>
      <c r="C5" s="7" t="s">
        <v>20</v>
      </c>
      <c r="D5" s="6" t="s">
        <v>21</v>
      </c>
      <c r="E5" s="6" t="s">
        <v>15</v>
      </c>
      <c r="F5" s="6">
        <v>1</v>
      </c>
      <c r="G5" s="6"/>
      <c r="H5" s="6">
        <f>F5*G5</f>
        <v>0</v>
      </c>
      <c r="I5" s="16">
        <v>250492053</v>
      </c>
      <c r="J5" s="7" t="s">
        <v>17</v>
      </c>
    </row>
    <row r="6" ht="37" customHeight="1" spans="1:10">
      <c r="A6" s="6" t="s">
        <v>22</v>
      </c>
      <c r="B6" s="6" t="s">
        <v>23</v>
      </c>
      <c r="C6" s="7" t="s">
        <v>24</v>
      </c>
      <c r="D6" s="6" t="s">
        <v>25</v>
      </c>
      <c r="E6" s="6" t="s">
        <v>15</v>
      </c>
      <c r="F6" s="6">
        <v>2</v>
      </c>
      <c r="G6" s="6"/>
      <c r="H6" s="6">
        <f>F6*G6</f>
        <v>0</v>
      </c>
      <c r="I6" s="16" t="s">
        <v>26</v>
      </c>
      <c r="J6" s="7" t="s">
        <v>17</v>
      </c>
    </row>
    <row r="7" ht="37" customHeight="1" spans="1:10">
      <c r="A7" s="6" t="s">
        <v>27</v>
      </c>
      <c r="B7" s="6" t="s">
        <v>28</v>
      </c>
      <c r="C7" s="7" t="s">
        <v>29</v>
      </c>
      <c r="D7" s="6" t="s">
        <v>30</v>
      </c>
      <c r="E7" s="6" t="s">
        <v>15</v>
      </c>
      <c r="F7" s="6">
        <v>1</v>
      </c>
      <c r="G7" s="6"/>
      <c r="H7" s="6">
        <f>F7*G7</f>
        <v>0</v>
      </c>
      <c r="I7" s="16">
        <v>250313065</v>
      </c>
      <c r="J7" s="7" t="s">
        <v>17</v>
      </c>
    </row>
    <row r="8" ht="37" customHeight="1" spans="1:10">
      <c r="A8" s="6" t="s">
        <v>31</v>
      </c>
      <c r="B8" s="6" t="s">
        <v>32</v>
      </c>
      <c r="C8" s="7" t="s">
        <v>33</v>
      </c>
      <c r="D8" s="6" t="s">
        <v>25</v>
      </c>
      <c r="E8" s="6" t="s">
        <v>15</v>
      </c>
      <c r="F8" s="6">
        <v>2</v>
      </c>
      <c r="G8" s="6"/>
      <c r="H8" s="6">
        <f>F8*G8</f>
        <v>0</v>
      </c>
      <c r="I8" s="16" t="s">
        <v>26</v>
      </c>
      <c r="J8" s="7" t="s">
        <v>17</v>
      </c>
    </row>
    <row r="9" ht="37" customHeight="1" spans="1:10">
      <c r="A9" s="6" t="s">
        <v>34</v>
      </c>
      <c r="B9" s="6" t="s">
        <v>35</v>
      </c>
      <c r="C9" s="7" t="s">
        <v>36</v>
      </c>
      <c r="D9" s="6" t="s">
        <v>14</v>
      </c>
      <c r="E9" s="6" t="s">
        <v>15</v>
      </c>
      <c r="F9" s="6">
        <v>4</v>
      </c>
      <c r="G9" s="6"/>
      <c r="H9" s="6">
        <f>F9*G9</f>
        <v>0</v>
      </c>
      <c r="I9" s="16" t="s">
        <v>37</v>
      </c>
      <c r="J9" s="7" t="s">
        <v>17</v>
      </c>
    </row>
    <row r="10" ht="26" customHeight="1" spans="1:10">
      <c r="A10" s="9" t="s">
        <v>38</v>
      </c>
      <c r="B10" s="10"/>
      <c r="C10" s="10"/>
      <c r="D10" s="10"/>
      <c r="E10" s="11"/>
      <c r="F10" s="12">
        <f>SUM(F4:F9)</f>
        <v>12</v>
      </c>
      <c r="G10" s="12"/>
      <c r="H10" s="13">
        <f>SUM(H4:H9)</f>
        <v>0</v>
      </c>
      <c r="I10" s="12"/>
      <c r="J10" s="2"/>
    </row>
    <row r="11" spans="1:10">
      <c r="A11" s="14" t="s">
        <v>39</v>
      </c>
      <c r="B11" s="14"/>
      <c r="C11" s="15"/>
      <c r="D11" s="15"/>
      <c r="E11" s="15"/>
      <c r="F11" s="15"/>
      <c r="G11" s="15"/>
      <c r="H11" s="15"/>
      <c r="I11" s="15"/>
      <c r="J11" s="15"/>
    </row>
    <row r="12" spans="1:10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ht="45" customHeight="1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>
      <c r="C15" t="s">
        <v>40</v>
      </c>
    </row>
    <row r="16" spans="1:10">
      <c r="C16" t="s">
        <v>41</v>
      </c>
    </row>
    <row r="17" spans="3:3">
      <c r="C17" t="s">
        <v>42</v>
      </c>
    </row>
    <row r="18" spans="3:3">
      <c r="C18" t="s">
        <v>43</v>
      </c>
    </row>
  </sheetData>
  <mergeCells count="3">
    <mergeCell ref="A10:E10"/>
    <mergeCell ref="A1:J2"/>
    <mergeCell ref="A11:J14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44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45</v>
      </c>
      <c r="B4" s="6" t="s">
        <v>46</v>
      </c>
      <c r="C4" s="7" t="s">
        <v>47</v>
      </c>
      <c r="D4" s="6" t="s">
        <v>25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48</v>
      </c>
      <c r="K4">
        <f>0.08*100+0.04*156</f>
        <v>14.24</v>
      </c>
    </row>
    <row r="5" customFormat="1" ht="26" customHeight="1" spans="1:12">
      <c r="A5" s="6" t="s">
        <v>45</v>
      </c>
      <c r="B5" s="6" t="s">
        <v>49</v>
      </c>
      <c r="C5" s="7" t="s">
        <v>50</v>
      </c>
      <c r="D5" s="6" t="s">
        <v>25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48</v>
      </c>
      <c r="K5">
        <f>0.08*208+0.04*100</f>
        <v>20.64</v>
      </c>
    </row>
    <row r="6" customFormat="1" ht="26" customHeight="1" spans="1:12">
      <c r="A6" s="6" t="s">
        <v>45</v>
      </c>
      <c r="B6" s="6" t="s">
        <v>51</v>
      </c>
      <c r="C6" s="7" t="s">
        <v>52</v>
      </c>
      <c r="D6" s="6" t="s">
        <v>25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48</v>
      </c>
      <c r="K6">
        <f>0.05*840</f>
        <v>42</v>
      </c>
    </row>
    <row r="7" customFormat="1" ht="26" customHeight="1" spans="1:12">
      <c r="A7" s="6" t="s">
        <v>45</v>
      </c>
      <c r="B7" s="6" t="s">
        <v>53</v>
      </c>
      <c r="C7" s="7" t="s">
        <v>54</v>
      </c>
      <c r="D7" s="6" t="s">
        <v>25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48</v>
      </c>
      <c r="K7">
        <f>0.05*660</f>
        <v>33</v>
      </c>
    </row>
    <row r="8" customFormat="1" ht="26" customHeight="1" spans="1:12">
      <c r="A8" s="6" t="s">
        <v>45</v>
      </c>
      <c r="B8" s="6" t="s">
        <v>55</v>
      </c>
      <c r="C8" s="7" t="s">
        <v>56</v>
      </c>
      <c r="D8" s="6" t="s">
        <v>25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57</v>
      </c>
      <c r="J8" s="7" t="s">
        <v>48</v>
      </c>
      <c r="K8">
        <f>0.12*240</f>
        <v>28.8</v>
      </c>
    </row>
    <row r="9" customFormat="1" ht="26" customHeight="1" spans="1:12">
      <c r="A9" s="6" t="s">
        <v>45</v>
      </c>
      <c r="B9" s="6" t="s">
        <v>58</v>
      </c>
      <c r="C9" s="7" t="s">
        <v>59</v>
      </c>
      <c r="D9" s="6" t="s">
        <v>25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48</v>
      </c>
      <c r="K9">
        <f>0.05*360</f>
        <v>18</v>
      </c>
    </row>
    <row r="10" customFormat="1" ht="26" customHeight="1" spans="1:12">
      <c r="A10" s="6" t="s">
        <v>45</v>
      </c>
      <c r="B10" s="6" t="s">
        <v>60</v>
      </c>
      <c r="C10" s="7" t="s">
        <v>61</v>
      </c>
      <c r="D10" s="6" t="s">
        <v>25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48</v>
      </c>
      <c r="K10">
        <f>0.12*240</f>
        <v>28.8</v>
      </c>
    </row>
    <row r="11" customFormat="1" ht="26" customHeight="1" spans="1:12">
      <c r="A11" s="9" t="s">
        <v>38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62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40</v>
      </c>
    </row>
    <row r="17" customFormat="1" spans="3:3">
      <c r="C17" t="s">
        <v>41</v>
      </c>
    </row>
    <row r="18" customFormat="1" spans="3:3">
      <c r="C18" t="s">
        <v>42</v>
      </c>
    </row>
    <row r="19" customFormat="1" spans="3:3">
      <c r="C19" t="s">
        <v>43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2026-06-09T12:37:23Z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